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14370" windowHeight="12285"/>
  </bookViews>
  <sheets>
    <sheet name="Sayfa1" sheetId="1" r:id="rId1"/>
    <sheet name="Sayfa3" sheetId="3" r:id="rId2"/>
  </sheets>
  <definedNames>
    <definedName name="_xlnm._FilterDatabase" localSheetId="0" hidden="1">Sayfa1!$A$2:$N$444</definedName>
    <definedName name="_xlnm.Print_Titles" localSheetId="0">Sayfa1!$1:$2</definedName>
  </definedNames>
  <calcPr calcId="162913"/>
</workbook>
</file>

<file path=xl/calcChain.xml><?xml version="1.0" encoding="utf-8"?>
<calcChain xmlns="http://schemas.openxmlformats.org/spreadsheetml/2006/main">
  <c r="H445" i="1" l="1"/>
  <c r="K445" i="1"/>
  <c r="I445" i="1" l="1"/>
  <c r="J445" i="1"/>
  <c r="P14" i="3" l="1"/>
  <c r="K19" i="3"/>
  <c r="K52" i="3"/>
  <c r="J18" i="3"/>
  <c r="J14" i="3" l="1"/>
  <c r="E110" i="3"/>
  <c r="J11" i="3"/>
  <c r="K201" i="3" l="1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00" i="3"/>
  <c r="K199" i="3"/>
  <c r="J224" i="3"/>
  <c r="I224" i="3"/>
  <c r="H224" i="3"/>
  <c r="D224" i="3"/>
  <c r="E222" i="3" s="1"/>
  <c r="K224" i="3" l="1"/>
  <c r="E200" i="3"/>
  <c r="E204" i="3"/>
  <c r="E210" i="3"/>
  <c r="E199" i="3"/>
  <c r="E201" i="3"/>
  <c r="E203" i="3"/>
  <c r="E205" i="3"/>
  <c r="E207" i="3"/>
  <c r="E209" i="3"/>
  <c r="E211" i="3"/>
  <c r="E213" i="3"/>
  <c r="E215" i="3"/>
  <c r="E217" i="3"/>
  <c r="E219" i="3"/>
  <c r="E221" i="3"/>
  <c r="E223" i="3"/>
  <c r="E202" i="3"/>
  <c r="E206" i="3"/>
  <c r="E208" i="3"/>
  <c r="E212" i="3"/>
  <c r="E214" i="3"/>
  <c r="E216" i="3"/>
  <c r="E218" i="3"/>
  <c r="E220" i="3"/>
  <c r="C224" i="3"/>
  <c r="L433" i="1" l="1"/>
  <c r="L434" i="1"/>
  <c r="L435" i="1"/>
  <c r="L438" i="1"/>
  <c r="F199" i="3" l="1"/>
  <c r="G184" i="3"/>
  <c r="F184" i="3"/>
  <c r="E184" i="3"/>
  <c r="D184" i="3"/>
  <c r="C184" i="3"/>
  <c r="B184" i="3"/>
  <c r="G161" i="3"/>
  <c r="F161" i="3"/>
  <c r="E161" i="3"/>
  <c r="D161" i="3"/>
  <c r="C161" i="3"/>
  <c r="B161" i="3"/>
  <c r="G146" i="3"/>
  <c r="F146" i="3"/>
  <c r="E146" i="3"/>
  <c r="D146" i="3"/>
  <c r="C146" i="3"/>
  <c r="B146" i="3"/>
  <c r="G123" i="3"/>
  <c r="F123" i="3"/>
  <c r="E123" i="3"/>
  <c r="D123" i="3"/>
  <c r="C123" i="3"/>
  <c r="B123" i="3"/>
  <c r="I110" i="3"/>
  <c r="H110" i="3"/>
  <c r="G110" i="3"/>
  <c r="F110" i="3"/>
  <c r="D110" i="3"/>
  <c r="B110" i="3"/>
  <c r="I85" i="3"/>
  <c r="H85" i="3"/>
  <c r="G85" i="3"/>
  <c r="F85" i="3"/>
  <c r="L97" i="3" s="1"/>
  <c r="E85" i="3"/>
  <c r="D85" i="3"/>
  <c r="C85" i="3"/>
  <c r="B85" i="3"/>
  <c r="H54" i="3"/>
  <c r="G54" i="3"/>
  <c r="F54" i="3"/>
  <c r="E54" i="3"/>
  <c r="D54" i="3"/>
  <c r="C54" i="3"/>
  <c r="H32" i="3"/>
  <c r="G32" i="3"/>
  <c r="F32" i="3"/>
  <c r="E32" i="3"/>
  <c r="D32" i="3"/>
  <c r="C32" i="3"/>
  <c r="I54" i="3" l="1"/>
  <c r="L194" i="1"/>
  <c r="L195" i="1"/>
  <c r="L196" i="1"/>
  <c r="L199" i="1"/>
  <c r="L200" i="1"/>
  <c r="L201" i="1"/>
  <c r="L203" i="1"/>
  <c r="L204" i="1"/>
  <c r="L209" i="1"/>
  <c r="L210" i="1"/>
  <c r="L211" i="1"/>
  <c r="L214" i="1"/>
  <c r="L215" i="1"/>
  <c r="L218" i="1"/>
  <c r="L219" i="1"/>
  <c r="L220" i="1"/>
  <c r="L223" i="1"/>
  <c r="L229" i="1"/>
  <c r="L230" i="1"/>
  <c r="L231" i="1"/>
  <c r="L232" i="1"/>
  <c r="L234" i="1"/>
  <c r="L235" i="1"/>
  <c r="L237" i="1"/>
  <c r="L238" i="1"/>
  <c r="L239" i="1"/>
  <c r="L241" i="1"/>
  <c r="L242" i="1"/>
  <c r="L253" i="1"/>
  <c r="L255" i="1"/>
  <c r="L291" i="1"/>
  <c r="L292" i="1"/>
  <c r="L293" i="1"/>
  <c r="L294" i="1"/>
  <c r="L299" i="1"/>
  <c r="L303" i="1"/>
  <c r="L325" i="1"/>
  <c r="L326" i="1"/>
  <c r="L327" i="1"/>
  <c r="L329" i="1"/>
  <c r="L330" i="1"/>
  <c r="L331" i="1"/>
  <c r="L332" i="1"/>
  <c r="L335" i="1"/>
  <c r="L359" i="1"/>
  <c r="L361" i="1"/>
  <c r="L369" i="1"/>
  <c r="L370" i="1"/>
  <c r="L372" i="1"/>
  <c r="L383" i="1"/>
  <c r="L387" i="1"/>
  <c r="L388" i="1"/>
  <c r="L390" i="1"/>
  <c r="L392" i="1"/>
  <c r="L393" i="1"/>
  <c r="L394" i="1"/>
  <c r="L396" i="1"/>
  <c r="L397" i="1"/>
  <c r="L403" i="1"/>
  <c r="L405" i="1"/>
  <c r="L413" i="1"/>
  <c r="L414" i="1"/>
  <c r="L416" i="1"/>
  <c r="L417" i="1"/>
  <c r="L192" i="1"/>
  <c r="L3" i="1"/>
  <c r="L4" i="1"/>
  <c r="L8" i="1"/>
  <c r="L20" i="1"/>
  <c r="L23" i="1"/>
  <c r="L24" i="1"/>
  <c r="L35" i="1"/>
  <c r="L37" i="1"/>
  <c r="L46" i="1"/>
  <c r="L63" i="1"/>
  <c r="L75" i="1"/>
  <c r="L78" i="1"/>
  <c r="L124" i="1"/>
  <c r="L125" i="1"/>
  <c r="L129" i="1"/>
  <c r="L130" i="1"/>
  <c r="L131" i="1"/>
  <c r="L133" i="1"/>
  <c r="L136" i="1"/>
  <c r="L137" i="1"/>
  <c r="L138" i="1"/>
  <c r="L174" i="1" l="1"/>
  <c r="L177" i="1"/>
  <c r="L178" i="1"/>
  <c r="L180" i="1"/>
  <c r="L181" i="1"/>
  <c r="L183" i="1"/>
  <c r="L185" i="1"/>
  <c r="L187" i="1"/>
  <c r="L189" i="1"/>
  <c r="L170" i="1"/>
  <c r="L171" i="1"/>
  <c r="L172" i="1"/>
  <c r="L162" i="1"/>
  <c r="L163" i="1"/>
  <c r="L164" i="1"/>
  <c r="L165" i="1"/>
  <c r="L166" i="1"/>
  <c r="L152" i="1"/>
  <c r="L153" i="1"/>
  <c r="L155" i="1"/>
  <c r="L160" i="1"/>
  <c r="L149" i="1"/>
  <c r="L148" i="1"/>
  <c r="L145" i="1"/>
  <c r="L142" i="1"/>
  <c r="C110" i="3" l="1"/>
</calcChain>
</file>

<file path=xl/sharedStrings.xml><?xml version="1.0" encoding="utf-8"?>
<sst xmlns="http://schemas.openxmlformats.org/spreadsheetml/2006/main" count="2535" uniqueCount="691">
  <si>
    <t>YİKOB</t>
  </si>
  <si>
    <t>DKH</t>
  </si>
  <si>
    <t>YAYLADAĞI</t>
  </si>
  <si>
    <t>BİTTİ</t>
  </si>
  <si>
    <t>BELEN</t>
  </si>
  <si>
    <t>ANTAKYA</t>
  </si>
  <si>
    <t>HASSA</t>
  </si>
  <si>
    <t>REYHANLI</t>
  </si>
  <si>
    <t>İSKENDERUN</t>
  </si>
  <si>
    <t>Arsuz Hükümet Konağı ve Kaymakam Evi Yapım İşi</t>
  </si>
  <si>
    <t>ARSUZ</t>
  </si>
  <si>
    <t>DEVAM EDİYOR</t>
  </si>
  <si>
    <t>Antakya Hükümet Konağı ve Kaymakam Evi Yapım İşi</t>
  </si>
  <si>
    <t>Defne Hükümet Konağı Yapım İşi</t>
  </si>
  <si>
    <t>DEFNE</t>
  </si>
  <si>
    <t>Payas Hükümet Konağı ve Kaymakam Evi Yapım İşi</t>
  </si>
  <si>
    <t>PAYAS</t>
  </si>
  <si>
    <t>2'inci Hudut Alay Komutanlığının Sorumluluk Bölgesinde Bulunan Hassa-Kumlu Arası Muhtelif Yerlerde Beton Bloklarla Prefabrike Duvar Yapım İşi</t>
  </si>
  <si>
    <t>İskenderun Yeni Hükümet Konağı Restorasyon Uygulama Yapım İşi</t>
  </si>
  <si>
    <t>TOPLAM</t>
  </si>
  <si>
    <t>SIRA NO</t>
  </si>
  <si>
    <t>SEKTÖRÜN ADI</t>
  </si>
  <si>
    <t>PROJENİN ADI</t>
  </si>
  <si>
    <t>PROJENİN YERİ (İlçesi)</t>
  </si>
  <si>
    <t>İHALE TARİHİ</t>
  </si>
  <si>
    <t>İŞİN BİTİM TARİHİ</t>
  </si>
  <si>
    <t>ÖNCEKİ YILLAR HARCAMASI (TL)</t>
  </si>
  <si>
    <t>PROĞRAM YILI ÖDENEĞİ (TL)</t>
  </si>
  <si>
    <t>PROJE BEDELİ (TL)</t>
  </si>
  <si>
    <t xml:space="preserve"> İŞİN BÜTÜNÜ FİZİKİ GERÇ. (%)</t>
  </si>
  <si>
    <t>AÇIKLAMALAR</t>
  </si>
  <si>
    <t>YATIRIMCI 
KURULUŞ</t>
  </si>
  <si>
    <t>Aile ve Sosyal Politikalar İl Müdürlüğü</t>
  </si>
  <si>
    <t>200 Kişilik Huzurevi Yapımı</t>
  </si>
  <si>
    <t>ALTINÖZÜ BELEDİYESİ</t>
  </si>
  <si>
    <t>ULAŞTIRMA</t>
  </si>
  <si>
    <t>ALTINÖZÜ</t>
  </si>
  <si>
    <t>Beton Asfalt Temin Edilerek Beton Kaplama Yapım İşi</t>
  </si>
  <si>
    <t xml:space="preserve"> Çok Amaçlı Konferans ve Düğün Salonu İnşaatı Yapım İşi</t>
  </si>
  <si>
    <t>KÜLTÜR-TURİZM</t>
  </si>
  <si>
    <t>ANTAKYA BELEDİYESİ</t>
  </si>
  <si>
    <t xml:space="preserve">Cebrail,Kanatlı,Esentepe,Esenlik,Akevler,Gazi,Cumhuriyet Mahallelerinde Parke İle Yol  Yapım, Bakım ve Onarım İşi </t>
  </si>
  <si>
    <t>BELEN BELEDİYESİ</t>
  </si>
  <si>
    <t>Taş Duvar Yapımı</t>
  </si>
  <si>
    <t>Parke Döşeme İşçiliği</t>
  </si>
  <si>
    <t>Bilim, Sanayi ve Teknoloji İl Müdürlüğü</t>
  </si>
  <si>
    <t>SANAYİ</t>
  </si>
  <si>
    <t xml:space="preserve"> Antakya Ayakkabıcılar  Sanayi Sitesi</t>
  </si>
  <si>
    <t>PROJE AŞAMASINDA</t>
  </si>
  <si>
    <t xml:space="preserve">  Hatay Reyhanlı Sanayi Sitesi </t>
  </si>
  <si>
    <t>Antakya Mobilyacıları İhtisas Sanayi Sitesi</t>
  </si>
  <si>
    <t>Çevre ve Şehircilik İl Müdürlüğü</t>
  </si>
  <si>
    <t>İL GENELİ</t>
  </si>
  <si>
    <t xml:space="preserve">İşkur Hizmet  Merkez Binası </t>
  </si>
  <si>
    <t>EĞİTİM</t>
  </si>
  <si>
    <t>1000 Öğrencilik Yurt İnşaatı</t>
  </si>
  <si>
    <t>İskenderun Vergi Daire Müdürlükleri</t>
  </si>
  <si>
    <t>Tapu Müdürlüğü ve Kadastro Hizmet Binası</t>
  </si>
  <si>
    <t>Kerim Güzel Göçebeleri İskanı 152 Adet Konut Aile/Tarım İkmal İnş.</t>
  </si>
  <si>
    <t>Adli Yargı Sürecinin Sonuçlanması Bekleniyor.</t>
  </si>
  <si>
    <t>Topraktutan Ormaniçi Köyü İskanı 131 Ad. Konut Aile/Tarım İkmak İnş.</t>
  </si>
  <si>
    <t>DEFNE BELEDİYESİ</t>
  </si>
  <si>
    <t xml:space="preserve">     DEFNE </t>
  </si>
  <si>
    <t>Defne İlçesi Uğur Mumcu Alanı Kent Meydanı Düzenlenmesi ve Kavşak Yapım İşi</t>
  </si>
  <si>
    <t>Defne sınırları içerisinde muhtelif yerlerde Taş Duvar yapım işi</t>
  </si>
  <si>
    <t xml:space="preserve">Defne ilçesi muhtelif cadde ve sokaklara 50000m2 8 cm.lik kilitli beton parke taşı döşenmesi işi </t>
  </si>
  <si>
    <t>Harbiye Hidro Havuzu Su Yalıtımı Yapılması Yapım İşi</t>
  </si>
  <si>
    <t>DÖRTYOL BELEDİYESİ</t>
  </si>
  <si>
    <t>DÖRTYOL</t>
  </si>
  <si>
    <t>İlçe Sınırlarımızda Bulunan Yollarımızınin Bitümlü Sıcak Asfalt Yapım İşi</t>
  </si>
  <si>
    <t>Anne Çocuk Egitim Merkezi Yapım İşi</t>
  </si>
  <si>
    <t>Taziye Evi Yapım İşi</t>
  </si>
  <si>
    <t>DSİ 6. Bölge Müdürlüğü</t>
  </si>
  <si>
    <t>TARIM</t>
  </si>
  <si>
    <t>Hatay-Tahtaköprü Barajı Yükseltilmesi</t>
  </si>
  <si>
    <t>SÖZLEŞME AŞAMASINDA</t>
  </si>
  <si>
    <t>HATAY-GÖNENÇAY</t>
  </si>
  <si>
    <t>Gönençay Barajı</t>
  </si>
  <si>
    <t>İHALE AŞAMASINDA</t>
  </si>
  <si>
    <t>BÜYÜK KARAÇAY PROJESİ</t>
  </si>
  <si>
    <t>Büyük Karaçay Barajı İkmali</t>
  </si>
  <si>
    <t>SAMANDAĞ</t>
  </si>
  <si>
    <t>Hatay İçmesuyu İshale Hattı İkmali</t>
  </si>
  <si>
    <t>Hatay İçmesuyu Arıtma Tesisi</t>
  </si>
  <si>
    <t>Samandağ Değirmenbaşı ve Uzunbağ Belediyeleri İçmesuyu Hattı Rölekasyonu</t>
  </si>
  <si>
    <t xml:space="preserve">DEVAM EDİYOR </t>
  </si>
  <si>
    <t>HATAY ASİ NEHRİ DOSTLUK BARAJI VE SULAMASI PROJESİ</t>
  </si>
  <si>
    <t>Asi Nehri Dostluk Barajı Slurry Trech Yapılması</t>
  </si>
  <si>
    <t xml:space="preserve">Güvenlik nedeniyle işe başlanılamamıştır. İş Tasfiye edilecektir.     </t>
  </si>
  <si>
    <t>AŞAĞI CEYHAN ASLANTAŞ 
III.MERHALE PROJESİ</t>
  </si>
  <si>
    <t>Erzin-Dörtyol Sulaması BS5-Y4 İkmali</t>
  </si>
  <si>
    <t>AMİK-AFRİN (REYHANLI BARAJI VE SUL.)PROJESİ</t>
  </si>
  <si>
    <t>Reyhanlı Barajı</t>
  </si>
  <si>
    <t>Reyhanlı Barajı Takviye Tesisleri 1.Kısım (Karasu Regülatörü ve Derivasyon Kanalı Yapımı)</t>
  </si>
  <si>
    <t>Reyhanlı Barajı Takviye Tesisleri  (Afrin Çayı Davutlar Regülatörü- Afrin Derivasyon Kanalı)</t>
  </si>
  <si>
    <t>Reyhanlı Barajı Sulaması 1. Kısım</t>
  </si>
  <si>
    <t>AMİK-TAHTAKÖPRÜ 
I.MERHALE PROJESİ</t>
  </si>
  <si>
    <t>Asi Nehri Tevsii İkmal İnşaatı</t>
  </si>
  <si>
    <t>YERÜSTÜSUYU SULAMALARI</t>
  </si>
  <si>
    <t>DRENAJ İŞLERİ</t>
  </si>
  <si>
    <t>DSİ 6. Bölge Müdürlüğü Drenaj İşleri (YS6,YSI,TD0 Kanalları Üzerine ve Dörtyol Kuzuculu Emral Kayası Mahallesine Köprü Yapımı) Kapsamında Yapılacaktır.</t>
  </si>
  <si>
    <t xml:space="preserve">   TAŞKIN KORUMA</t>
  </si>
  <si>
    <t>KIRIKHAN</t>
  </si>
  <si>
    <t>Kurtlusoğuksu Deresi 2.Kısım İkmali</t>
  </si>
  <si>
    <t>Ekinciler Beldesi Büyükçay Deresi Islahı</t>
  </si>
  <si>
    <t>Gökmeydanı Deresi Islahı</t>
  </si>
  <si>
    <t>TAŞKIN VE RUSUBAT KONTROLU</t>
  </si>
  <si>
    <t>ERZİN</t>
  </si>
  <si>
    <t>Özerli ve Rabat Çayı İle Yan Kolları TRK</t>
  </si>
  <si>
    <t xml:space="preserve">GÖLET VE SULAMALARI </t>
  </si>
  <si>
    <t>Kurtlusoğuksu Göleti ve Sulaması</t>
  </si>
  <si>
    <t>Çökek Göleti ve Sulaması</t>
  </si>
  <si>
    <t>Ballıöz Göleti ve Sulaması</t>
  </si>
  <si>
    <t>Kisecik Göleti ve Sulaması</t>
  </si>
  <si>
    <t>Yoluklar Göleti ve Sulaması</t>
  </si>
  <si>
    <t>Eriklisuyu Göleti ve Sulaması</t>
  </si>
  <si>
    <t xml:space="preserve"> PROJE YAPIMI </t>
  </si>
  <si>
    <t xml:space="preserve">Hatay Tahtaköprü Barajı Sulaması Proje Yapımı </t>
  </si>
  <si>
    <t>PLANLAMA İŞLERİ</t>
  </si>
  <si>
    <t>ERZİN BELEDİYESİ</t>
  </si>
  <si>
    <t>Gençlik Hizmetleri ve Spor İl Müdürlüğü</t>
  </si>
  <si>
    <t>Sentetik Çim Yüzeyli Futbol Sahası</t>
  </si>
  <si>
    <t>KUMLU</t>
  </si>
  <si>
    <t>25.000 Kişilik Stadyum</t>
  </si>
  <si>
    <t xml:space="preserve">Atletizm Sahası </t>
  </si>
  <si>
    <t>Gıda Tarım ve Hayvancılık İl Müdürlüğü</t>
  </si>
  <si>
    <t>Bitkisel Üretimi Geliştirme Projesi</t>
  </si>
  <si>
    <t>Hayvancılığı Geliştirme Projesi</t>
  </si>
  <si>
    <t>Organik Tarımın Yaygınlaştırılması ve Kontrolü Projesi</t>
  </si>
  <si>
    <t>Su Ürünleri Üretimi Geliştirme Projesi</t>
  </si>
  <si>
    <t>Tarımsal Yay. Hiz Prj</t>
  </si>
  <si>
    <t>Bitki Sağlığı ve Uygulamaları Kontrolü Prj</t>
  </si>
  <si>
    <t>Hayvan Hast.ve Zarl.Müc.Prj.</t>
  </si>
  <si>
    <t>Kontrol Hizmetlerinin Geliştirilmesi Prj</t>
  </si>
  <si>
    <t>Kırsal Kalkınmayı Dest. Prj</t>
  </si>
  <si>
    <t>İyi Tarım Uygulamalarının Yaygınlaştırılması ve Kont. Prj</t>
  </si>
  <si>
    <t>Çevre Amaçlı Tarımsal Alanların Korunması (Çatak) Prj</t>
  </si>
  <si>
    <t>İdari Kapasitenin Arttırılması Prj</t>
  </si>
  <si>
    <t>Arazi Toplulaştırması ve Tigh Prj</t>
  </si>
  <si>
    <t>Denizlerin Terkedilmiş Av Araçlarından Temizlenmesi Prj.</t>
  </si>
  <si>
    <t>Itri Ve Tıbbi Bitkiler İle Boya Bitkileri Yetiş.Gel.Prj.</t>
  </si>
  <si>
    <t>Sularda Tarımsal Faal. Kaynaklanan Kirliliğin Kont. Prj.</t>
  </si>
  <si>
    <t>HASSA BELEDİYESİ</t>
  </si>
  <si>
    <t>İlçe Genelinde Muhtelif Mahallelerde Yol Yapım İşi</t>
  </si>
  <si>
    <t>HATAY BÜYÜKŞEHİR BELEDİYESİ</t>
  </si>
  <si>
    <t>Uğur Mumcu Bulvarı Battı-Çıktı Yapılması İşi</t>
  </si>
  <si>
    <t>Antakya İlçesi Sınırlarında Dekoratif Kaldırım Yapım İşi</t>
  </si>
  <si>
    <t>Payas İlçesi Sınırlarında Dekoratif Kaldırım Yapım İşi</t>
  </si>
  <si>
    <t>Serinyol Asfalt Plentinde Kullanılmak Üzere 450.000 M3 Sıvılaştırılmış Doğal (Lng) Alım İşi</t>
  </si>
  <si>
    <t>Yayladağı,Samandağ,Kırıkhan,Defne,Antakya,Reyhanlı,Belen,Arsuz Ve Hassa İlçeleri Mezarlık Çevre Düzenlemesi Yapım İşi</t>
  </si>
  <si>
    <t>Ulaşım Ana Planı Hazırlanması</t>
  </si>
  <si>
    <t>Meyveciliği Yayma ve Geliştirme Projesi Fidan Alım İşi</t>
  </si>
  <si>
    <t>Karlısu Gölet Derivasyon Tesisi Projesi Yapım İşi</t>
  </si>
  <si>
    <t>Park Bahçe ve Yeşil Alanlar Daire Başkanlığı Atölye Yapım İşi</t>
  </si>
  <si>
    <t>Karlısu Göleti Su Macera Parkı Yapım İşi</t>
  </si>
  <si>
    <t>Çatılı Ahşap Piknik, Ahşap Piknik Masası, Ahşap Bank, Çöp Kovası ve Ahşap Gazebo Alım İşi</t>
  </si>
  <si>
    <t>HATSU</t>
  </si>
  <si>
    <t>Belen Kanalizasyon İnşaatı</t>
  </si>
  <si>
    <t>Erzin Atıksu Arıtma Tesisi İnşaatı</t>
  </si>
  <si>
    <t>Serinyol Atıksu Arıtma Tesisi İnşaatı</t>
  </si>
  <si>
    <t>Kırıkhan Atıksu Arıtma Tesisi İnşaatı</t>
  </si>
  <si>
    <t>Reyhanlı Atıksu Arıtma Tesisi İkmal İnşaatı</t>
  </si>
  <si>
    <t>Antakya 2. Grup Kanalizasyon Şebeke Projesi</t>
  </si>
  <si>
    <t>Arsuz 1. Grup Kanalizasyon Şebeke Projesi</t>
  </si>
  <si>
    <t>Arsuz 2. Grup Kanalizasyon Şebeke Projesi</t>
  </si>
  <si>
    <t>Dörtyol Belde ve Mahallelerinin Kanalizasyon Şebeke Projesi</t>
  </si>
  <si>
    <t>Hatay 500 Km Muhtelif Belde Ve Mahallelerin Kanalizasyon Şebeke Projesi</t>
  </si>
  <si>
    <t>Hassa Atıksu Arıtma Tesisi Projesi</t>
  </si>
  <si>
    <t>Kumlu Atıksu Arıtma Tesisi Projesi</t>
  </si>
  <si>
    <t>Altınözü Atıksu Arıtma Tesisi Projesi</t>
  </si>
  <si>
    <t>Erzin İçmesuyu İnşaatı</t>
  </si>
  <si>
    <t>Belen İçmesuyu Şebeke İnşaatı</t>
  </si>
  <si>
    <t>Altınözü Hanyolu Grup İçmesuyu İnşaatı</t>
  </si>
  <si>
    <t>Altınözü Çetenli Grup İçmesuyu İnşaatı</t>
  </si>
  <si>
    <t>Antakya Merkez İçmesuyu İnşaatı</t>
  </si>
  <si>
    <t>Serinyol-Çekmece Kuyuları Enh Ve Depolar Arası</t>
  </si>
  <si>
    <t>1'inci Bölge'de (Antakya, Defne, Samandağ, Yayladağ, Altınözü, Reyhanlı, Kırıkhan, Hassa, Kumlu) Yapılacak Kanalizasyon Ve Yağmursuyu Hatları Yapım İnşaatı</t>
  </si>
  <si>
    <t>2'inci Bölge'de (Belen, Arsuz, İskenderun, Dörtyol, Payas, Erzin İlçeleri) Yapılacak Kanalizasyon Ve Yağmursuyu Hatları Yapım İnşaatı</t>
  </si>
  <si>
    <t>Emniyet Genel Müdürlüğü</t>
  </si>
  <si>
    <t>İl Emniyet Müdürlüğü Yeni Hizmet Binası Proje Yapım İşi</t>
  </si>
  <si>
    <t>Reyhanlı İlçe Emniyet Müdürlüğü Yeni Hizmet Binası Proje İhalesi</t>
  </si>
  <si>
    <t>Belen İlçe Emniyet Amirliği Yeni Hizmet Binası Proje İhalesi</t>
  </si>
  <si>
    <t>İl Kültür ve Turizm Müdürlüğü</t>
  </si>
  <si>
    <t>Hatay Yeni Müze İkmal Teşhir -Tanzim 2.Etap</t>
  </si>
  <si>
    <t>İl Milli Eğitim Müdürlüğü</t>
  </si>
  <si>
    <t>İl Sağlık Müdürlüğü</t>
  </si>
  <si>
    <t>SAĞLIK</t>
  </si>
  <si>
    <t>İskenderun ADSM
40 Ünit</t>
  </si>
  <si>
    <t>Reyhanlı 100 Yataklı Devlet Hastanesi</t>
  </si>
  <si>
    <t>Kırıkhan 20 Üniteli Ağız ve Diş Sağlığı Merkezi</t>
  </si>
  <si>
    <t xml:space="preserve">Dörtyol 250 Yataklı Devlet Hastanesi         </t>
  </si>
  <si>
    <t xml:space="preserve">Hassa 50 Yataklı Devlet Hastanesi </t>
  </si>
  <si>
    <t>Antakya 1 No'lu ASM (8 hekimlik), Toplum Sağlığı Merkezi ve 112 Komuta Kontrol Merkezi</t>
  </si>
  <si>
    <t xml:space="preserve">Antakya Demirköprü Aile Sağlığı Merkezi (1 Hekimlik) ve 112 Acil Sağlık İstasyonu </t>
  </si>
  <si>
    <t>İskenderun Devlet Hastanesi 600 Yataklı Yeni Hizmet Binası</t>
  </si>
  <si>
    <t>PLANLAMA AŞAMASINDA</t>
  </si>
  <si>
    <t>Samandag 75 Yataklı Devlet Hastanesi</t>
  </si>
  <si>
    <t>Arsuz 50 Yataklı Devlet Hastanesi</t>
  </si>
  <si>
    <t>Hatay Merkez AMATEM
(30 Yataklı)</t>
  </si>
  <si>
    <t>Altınözü Toplum Sağlığı Merkezi, Aile Sağlığı Merkezi ve 112 Acil Sağlık İstasyonu</t>
  </si>
  <si>
    <t>Yayladağı Toplum Sağlığı Merkezi, Aile Sağlığı Merkezi ve 112 Acil Sağlık İstasyonu</t>
  </si>
  <si>
    <t>Defne Toplum Sağlığı Merkezi, Aile Sağlığı Merkezi ve 112 Acil Sağlık İstasyonu</t>
  </si>
  <si>
    <t>Arsuz Konacık Aile Sağlığı Merkezi</t>
  </si>
  <si>
    <t>Kırıkhan Başpınar Sağlık Evi</t>
  </si>
  <si>
    <t>Dörtyol 112 Acil Sağlık Hizmetleri İstasyonu
(2 No'lu)</t>
  </si>
  <si>
    <t>Erzin 112 Acil Sağlık Hizmetleri İstasyonu
(2 No'lu)</t>
  </si>
  <si>
    <t>İskenderun 112 Acil Sağlık Hizmetleri İstasyonu
(1 No'lu)</t>
  </si>
  <si>
    <t>İskenderun 112 Acil Sağlık Hizmetleri İstasyonu
(4 No'lu)</t>
  </si>
  <si>
    <t>İskenderun 112 Acil Sağlık Hizmetleri İstasyonu
(5 No'lu)</t>
  </si>
  <si>
    <t>Antakya 112 Acil Sağlık Hizmetleri İstasyonu
(3 No'lu)</t>
  </si>
  <si>
    <t>Kırıkhan 112 Acil Sağlık Hizmetleri İstasyonu
(1 No'lu)</t>
  </si>
  <si>
    <t>Reyhanlı 112 Acil Sağlık Hizmetleri İstasyonu
(1 No'lu)</t>
  </si>
  <si>
    <t>Samandağ 112 Acil Sağlık Hizmetleri İstasyonu
(1 No'lu)</t>
  </si>
  <si>
    <t>İSKENDERUN BELEDİYESİ</t>
  </si>
  <si>
    <t>Bitümlü Sıcak Karışım Beton Asfalt Yol Kaplama Yapılması</t>
  </si>
  <si>
    <t>İskenderun Semt Pazarları İnşaatı</t>
  </si>
  <si>
    <t>Muhtelif Cadde ve Sokaklara Kilitli Parke Taşı ile Yol ve Kaldırım  Yapılması</t>
  </si>
  <si>
    <t>Muhtelif Cadde ve Sokaklara Kaldırım Karosu Yapılması</t>
  </si>
  <si>
    <t>İskenderun Teknik Üniversitesi</t>
  </si>
  <si>
    <t>Çeşitli Ünitelerin  Etüd Projesi(Kampüs Master Planı Kapsamında Planlama ve Tasarım Hizmetleri Proje Hizmet Alım İşi)</t>
  </si>
  <si>
    <t>Çeşitli Ünitelerin  Etüd Projesi(Kampüs Master Planı KapsamındaMimari  Tasarım Hizmetleri Proje Hizmet Alım İşi)</t>
  </si>
  <si>
    <t>Derslik ve Merkezi Birimler</t>
  </si>
  <si>
    <t>Yayın Alımı</t>
  </si>
  <si>
    <t>Kampüs Alt Yapısı (Çevre Duvarı)</t>
  </si>
  <si>
    <t>Muhtelif İşler (Network Alımı) DMO</t>
  </si>
  <si>
    <t>Muhtelif İşler (EBYS Alımı) DMO</t>
  </si>
  <si>
    <t>Muhtelif İşler (Tefrişat Alımı) DMO</t>
  </si>
  <si>
    <t>Muhtelif İşler ( Barbaros Hayrettin Denizcilik Fakültesi İnşaat Bakım Onarım Yapım İşi)</t>
  </si>
  <si>
    <t>Karayolları 5. Bölge Müdürlüğü</t>
  </si>
  <si>
    <t>Kavşit Bölgesi 
Spor ve Sağlık Kompleksi Yolu</t>
  </si>
  <si>
    <t>Antakya Kavşit Bölgesi 
Spor ve Sağlık Kompleksi Yolu BSK İşi</t>
  </si>
  <si>
    <t>İskenderun Organize Sanayi Bölgesi (OSB) Otoyol Bağlantısı Ve İskenderun OSB  Kavşağı</t>
  </si>
  <si>
    <t>İskenderun Organize Sanayi Bölgesi (OSB) Otoyol Bağlantısı Ve İskenderun OSB Kavşağı Gişe ve Elektrifikasyon</t>
  </si>
  <si>
    <t>DİĞER HARCAMALAR  (Kamulaştırma, Etüt Proje, Trafik Güvenliği  ve Bakım Onarımlar)</t>
  </si>
  <si>
    <t>KIRIKHAN BELEDİYESİ</t>
  </si>
  <si>
    <t>Çamlık Bölgesi Kent Ormanı Projesi (içerisinde masal kahramanları parkı, Osmanlı köyü , hayal park v.b projeler yapılacaktır.)</t>
  </si>
  <si>
    <t>Yüzme Havuzu Projesi</t>
  </si>
  <si>
    <t>Spor Kompleksi Projesi</t>
  </si>
  <si>
    <t>BAŞLANMADI</t>
  </si>
  <si>
    <t>Kültür Merkezi Projesi</t>
  </si>
  <si>
    <t>Şelale Yapılması</t>
  </si>
  <si>
    <t>MTA Doğu Akdeniz Bölge Müdürlüğü</t>
  </si>
  <si>
    <t>Maden Aramalarına Tarihsel Yaklaşım Projesi</t>
  </si>
  <si>
    <t>Doğu Akdeniz Bölgesi Endüstriyel Ham Madde (Tuz,Antimuan,Barit, Grafit,Fosfat,Zirkon…) Aramaları ve Değerlendirilmesi Projesi</t>
  </si>
  <si>
    <t>Doğu Akdeniz Bölgeside Alkali Volkaniklere Bağlı Nadir Toprak Elementlerinin Araştırılması Proje Teklifi</t>
  </si>
  <si>
    <t>Doğu Akdeniz Bölgesi Kömür Aramaları ve Havza Analizi Projesi</t>
  </si>
  <si>
    <t>Hatay Polimetal Maden Aramaları</t>
  </si>
  <si>
    <t>Mustafa Kemal Üniversitesi Rektörlüğü</t>
  </si>
  <si>
    <t>Etüd Proje</t>
  </si>
  <si>
    <t>MKÜ Yayladağ meslek Yük. Okulu proje hiz. Alımı</t>
  </si>
  <si>
    <t>Kampüs Altyapısı</t>
  </si>
  <si>
    <t>MKÜ 2016 Yılı Altyapı II. Kısım İnşaat İşi</t>
  </si>
  <si>
    <t>MKÜ 2016 Yılı Altyapı III. Kısım İnşaat İşi</t>
  </si>
  <si>
    <t>Diş Hekimliği Fakültesi İnşaatı (18.000 m2 den 22.000 m2 dönüştürülmesi)</t>
  </si>
  <si>
    <t>Ziraat Fakültesi Dekanlık Binası inş.(2.000 m2 )</t>
  </si>
  <si>
    <t xml:space="preserve">Kırıkhan Derslik ve Merkezi Birimler Bin. İnş.(7560 m2) </t>
  </si>
  <si>
    <t xml:space="preserve"> İlahiyat Fakültesi Binası inş (7835m2) </t>
  </si>
  <si>
    <t>Muhtelif İşler (1)</t>
  </si>
  <si>
    <t xml:space="preserve">Mimarlık fakültesi ve merkez lojman binası doğal gaz dönüşümü bakım-onarım inşaatı işi </t>
  </si>
  <si>
    <t>Veterinerlik Binası Bakım onarım işi</t>
  </si>
  <si>
    <t xml:space="preserve">Antakya M.Y.O. Islak Hacimler Bakım Onarım İnşaatı işi </t>
  </si>
  <si>
    <t xml:space="preserve"> Bilgi Teknolojileri</t>
  </si>
  <si>
    <t xml:space="preserve">  Makine Techizatı</t>
  </si>
  <si>
    <t xml:space="preserve">Taşıt alımı  </t>
  </si>
  <si>
    <t>Yayın alımı</t>
  </si>
  <si>
    <t>Açık ve Kapalı Spor Tesisleri (4000 Seyirci Tribünlü ve Sentetik Atletizm Pistli Futbol Sahası İnşaatı)</t>
  </si>
  <si>
    <t>Aysel Sabuncu Poliklinik Hizmet Binası (16.341.51 m2)</t>
  </si>
  <si>
    <t>Kadın Doğum ve Çocuk Hastanesi (12.306 m2)</t>
  </si>
  <si>
    <t>Muhtelif İşler</t>
  </si>
  <si>
    <t>Makine ve Techizat Alımı</t>
  </si>
  <si>
    <t>Büyük Onarım</t>
  </si>
  <si>
    <t>Orman Bölge Müdürlüğü</t>
  </si>
  <si>
    <t>Orman Kadastrosu (ÖB)</t>
  </si>
  <si>
    <t>Ağaçlandırma ve Toprak Muh.Projesi (Ö.B)</t>
  </si>
  <si>
    <t>Orman Koruma ve İşletmecilik Projesi (D.S)</t>
  </si>
  <si>
    <t>Fidan Üretim Projesi (Ö.B.)</t>
  </si>
  <si>
    <t>Fidan Üretim Projesi (D.S)</t>
  </si>
  <si>
    <t>Silvi kültürel faaliyetleri (Cari)</t>
  </si>
  <si>
    <t>Üretim Faaliyetleri (Cari)</t>
  </si>
  <si>
    <t>Orm.Zar.Mücadele Faaliyetleri</t>
  </si>
  <si>
    <t>ORKÖY</t>
  </si>
  <si>
    <t>Orman ve Su İşleri Bakanlığı      7. Bölge Müdürlüğü</t>
  </si>
  <si>
    <t>Ulusal Biyolojik Çeşitlilik Envanter İzleme Projesi</t>
  </si>
  <si>
    <t>Tabiat Parkı - Kır Lokantası</t>
  </si>
  <si>
    <t>Tabiat Parkı-Çevre İhata</t>
  </si>
  <si>
    <t>PAYAS  BELEDİYESİ</t>
  </si>
  <si>
    <t>Kanal,Briket,Perde Duvar,Parke,Bordüryağmur Oluğu Yapım İşi</t>
  </si>
  <si>
    <t>Belediye Hizmet Binası Yapım İşi</t>
  </si>
  <si>
    <t>Gençlik Merkezi Ve Konferans Salonu Yapım İşi</t>
  </si>
  <si>
    <t>Kürtül Camii Binası Yapım İşi</t>
  </si>
  <si>
    <t>Şehitlik Cami İkmal İnşaatı Ve Çevre Düzenlemesi Yapım İşi</t>
  </si>
  <si>
    <t>PTT Başmüdürlüğü</t>
  </si>
  <si>
    <t>Antakya Posta Gelen Giden ve Ambar Binası</t>
  </si>
  <si>
    <t>Proje İhalesi 16.08.2016</t>
  </si>
  <si>
    <t>PTT Başmüdürlük ve Lojman Binası</t>
  </si>
  <si>
    <t>REYHANLI BELEDİYESİ</t>
  </si>
  <si>
    <t>Parke ,Bordur Ve Döşeme</t>
  </si>
  <si>
    <t>Asfalt Yapımı</t>
  </si>
  <si>
    <t>SAMANDAĞ BELEDİYESİ</t>
  </si>
  <si>
    <t>BSK asfalt ve Parke Taşı Döşeme</t>
  </si>
  <si>
    <t>Toplu Konut Yapım İşi</t>
  </si>
  <si>
    <t>Kapalı Semt Pazarı Yapım İşi</t>
  </si>
  <si>
    <t>Sosyal Güvenlik Kurumu İl Müdürlüğü</t>
  </si>
  <si>
    <t>SGM Hizmet Binası İkmal İnşaatı</t>
  </si>
  <si>
    <t>İhalesi SGK Başkanlığınca yapılacaktır.</t>
  </si>
  <si>
    <t xml:space="preserve">İHALE AŞAMASINDA </t>
  </si>
  <si>
    <t>Tapu ve Kadastro XII. Bölge Müdürlüğü</t>
  </si>
  <si>
    <t>Hatay-Antakya Kadastro Yapım İşi</t>
  </si>
  <si>
    <t>TEİAŞ 18. Bölge Müdürlüğü</t>
  </si>
  <si>
    <t>ENERJİ</t>
  </si>
  <si>
    <t>Samandağ TM</t>
  </si>
  <si>
    <t>Samandağ TM İrtibatları EİH</t>
  </si>
  <si>
    <t>Payas TM</t>
  </si>
  <si>
    <t>Dörtyol TM</t>
  </si>
  <si>
    <t>Payas-İskenderun 2 EİH Yenileme
(Toprak Teli Fiber Optikli)</t>
  </si>
  <si>
    <t>U.D.H.  V.Bölge Müdürlüğü</t>
  </si>
  <si>
    <t>Payas Balıkçı Barınağı Etüt-Proje İşi</t>
  </si>
  <si>
    <t>Vakıflar Bölge Müdürlüğü</t>
  </si>
  <si>
    <t>Halilağa Cami 2013-2016 Yılı Onr.</t>
  </si>
  <si>
    <t>Maryo Hanna Kilisesi 2015-2016 Yılı Onarımı</t>
  </si>
  <si>
    <t>Rum Ortodoks Kilisesi 2015-2016 Yılı Onarımı</t>
  </si>
  <si>
    <t xml:space="preserve">Mahremiye Cami 2016 Yılı Onarım İşi </t>
  </si>
  <si>
    <t>Terzi Mustafa Camii  2016-2017 Yılı  Onarımı</t>
  </si>
  <si>
    <t>Eski Hizmet Binası 2015-2016  Yılı Onarımı</t>
  </si>
  <si>
    <t>Kerhan Mesidi   2013-2016 Yılı Proje Temini</t>
  </si>
  <si>
    <t>Hünkar Mescidi Proje Temini</t>
  </si>
  <si>
    <t>Nakip Cami 2014-2016 Yılı Proje Temini</t>
  </si>
  <si>
    <t>Semerciler Cami 2015-2016 Yılı  Proje Temini</t>
  </si>
  <si>
    <t>Şeyh Hasan Türbesi Proje Temini</t>
  </si>
  <si>
    <t>Kredi ve Yurtlar Kurumu İl Müdürlüğü</t>
  </si>
  <si>
    <t>Reyhanlı 400 Kişilik Yurt Projesi ve İnşaatı Yapımı işinde Proje Yapımı</t>
  </si>
  <si>
    <t>İskenderun 750 Kişilik Yurt Yapımı</t>
  </si>
  <si>
    <t>İskenderun 1000 Kişilik Yurt Projesi ve İnşaatı Yapımı İşinde Proje Yapımı</t>
  </si>
  <si>
    <t>2017 YILINDA YAPILAN HARCAMA (TL)</t>
  </si>
  <si>
    <t>2017 YILI NAKDİ GERÇ. (%)</t>
  </si>
  <si>
    <t>Payas Ceneviz Kalesi (Cin Kule)Restorasyon Yapım İşi</t>
  </si>
  <si>
    <t>Yaşlılar Yurdu Binası İkmal İnşaatı</t>
  </si>
  <si>
    <t>Spor Salonu (3500 Kişilik)</t>
  </si>
  <si>
    <t xml:space="preserve">Gençlik Merkezi </t>
  </si>
  <si>
    <t>Spor Salonu</t>
  </si>
  <si>
    <t>2 Adet Sentetik Çim Saha ve 2 Adet Voleybol-Basketbol Sahası Yapım İşi</t>
  </si>
  <si>
    <t>İskenderun Grup Komutanlığı Lojman ve Büyük Onarımları</t>
  </si>
  <si>
    <t>Defne İlçesi Sınırları İçerisindeki Cadde ve Sokaklarda Çökmüş ve Tamir Edilmesi Gereken Parkelerin Sökülerek Yenisinin Döşenmesi Yapım İşi</t>
  </si>
  <si>
    <t>Hatay İli Defne İlçesi Muhtelif Cadde ve Sokaklarda Asfalt Kaplama İşi</t>
  </si>
  <si>
    <t>Projeleri Tamamlanmış Olup, İnşaat İhalesi Bakanlık Tarafından  Revize Edilmek Üzere Durdurulmuştur.</t>
  </si>
  <si>
    <t>Bakanlık Tarafından Proje Revize Edilmek Üzere Durdurulmuştur.</t>
  </si>
  <si>
    <t>Kırıkhan Kültür Merkezi Uygulama Projeleri Hazırlama İşi</t>
  </si>
  <si>
    <t>Reyhanlı Kültür Merkezi Uygulama Projeleri Hazırlama İşi</t>
  </si>
  <si>
    <t>Payas Kalesi Restorasyonu (1.Etap)</t>
  </si>
  <si>
    <t>Samandağ Kız Teknik ve Meslek Lisesi  (32Derslik+3 Atölye)</t>
  </si>
  <si>
    <t>Kırıkhan Anadolu Lisesi</t>
  </si>
  <si>
    <t xml:space="preserve">Antakya Anadolu Lisesi (Günyazı) </t>
  </si>
  <si>
    <t>Defne Anadolu Lisesi (Çekmece Çevre Yolu)</t>
  </si>
  <si>
    <t>Defne Anadolu Lisesi (Dursunlu Yenibağlar Mahallesi)</t>
  </si>
  <si>
    <t>Arsuz Anadolu Lisesi</t>
  </si>
  <si>
    <t>Dörtyol Anadolu Kız Meslek Lisesi 32 Derslik+2 Atölye</t>
  </si>
  <si>
    <t>Antakya Endüstri Meslek Lisesi 24 Derslik+3 Atölye+Spor Salonu (Narlıca)</t>
  </si>
  <si>
    <t xml:space="preserve">Defne Anadolu Kız Meslek Lisesi 32 Derslik </t>
  </si>
  <si>
    <t>Antakya Mes.Ve Tek.Anadolu Lisesi(ovakent) (Çok Proğramlı Lise 24 Derslik)</t>
  </si>
  <si>
    <t xml:space="preserve">Antakya Haydar Mursaloğlu İlkokulu </t>
  </si>
  <si>
    <t xml:space="preserve">İskenderun Modernevler İlkokulu </t>
  </si>
  <si>
    <t>Kırıkhan Mimar Sinan Mahallesi İlkokulu</t>
  </si>
  <si>
    <t>Altınözü Toprakhisar Ortaokulu</t>
  </si>
  <si>
    <t>Erzin Ortaokulu</t>
  </si>
  <si>
    <t>Kırıkhan Anadolu İmam Hatip Lisesi</t>
  </si>
  <si>
    <t>Dörtyol Anadolu  İmam Hatip Lisesi (Cennet)</t>
  </si>
  <si>
    <t>Samandağ Mesleki ve Teknik Anadolu Lisesi</t>
  </si>
  <si>
    <t xml:space="preserve">Belen Halk Eğitim Merkezi                      </t>
  </si>
  <si>
    <t>Altınözü Spor Salonu</t>
  </si>
  <si>
    <t>Belen İmam Hatip Lisesi</t>
  </si>
  <si>
    <t>Nardüzü Mesleki ve Teknik Anadolu Lisesi</t>
  </si>
  <si>
    <t>Günyazı Özel Eğitim Uygulama ve iş Uygulama Okulu</t>
  </si>
  <si>
    <t>Dörtyol 300 Kişilk Pansiyon ve Spor Salonu
(Dörtyol Fen Lisesi)</t>
  </si>
  <si>
    <t>Hatay ADSM (90 Ünit) + ASM + 112 ASHİ</t>
  </si>
  <si>
    <t>Narlıca Göçmen Sağlığı Merkezi</t>
  </si>
  <si>
    <t>Fatikli Göçmen Sağlığı Merkezi</t>
  </si>
  <si>
    <t>Çamaltı Göçmen Sağlığı Merkezi</t>
  </si>
  <si>
    <t>Dervişpaşa Göçmen Sağlığı Merkezi</t>
  </si>
  <si>
    <t>Antakya 112 Acil Sağlık Hizmetleri İstasyonu
(7 No'lu)</t>
  </si>
  <si>
    <t>Antakya 112 Acil Sağlık Hizmetleri İstasyonu
(8 No'lu)</t>
  </si>
  <si>
    <t>Antakya Aşağı Ekinci 112 Acil Sağlık Hizmetleri İstasyonu
(4 No'lu)</t>
  </si>
  <si>
    <t>Antakya Serinyol 112 Acil Sağlık Hizmetleri İstasyonu
(6 No'lu)</t>
  </si>
  <si>
    <t>Kırıkhan Karataş 112 Acil Sağlık Hizmetleri İstasyonu
(3 No'lu)</t>
  </si>
  <si>
    <t>Reyhanlı 112 Acil Sağlık Hizmetleri İstasyonu
(4 No'lu)</t>
  </si>
  <si>
    <t>Reyhanlı İrtah 112 Acil Sağlık Hizmetleri İstasyonu
(5 No'lu)</t>
  </si>
  <si>
    <t>Tayfur Sökmen Sağlık Evi Bakım-Onarım ve Engelli Tadilatı</t>
  </si>
  <si>
    <t>Çeşitli Ünitelerin Etüd Projeleri (Ana giriş-Kampüs İçi Dış Hava Şartlarına Karşı Yürüyüş Yolu Yapımı)</t>
  </si>
  <si>
    <t>Kampüs Alt Yapısı Garaj ve Trafo için Beton Saha Yapımı</t>
  </si>
  <si>
    <t>Kampüs Alt Yapısı ve Çeşitli Onarım Tadilat İşleri</t>
  </si>
  <si>
    <t>Muhtelif İşler (Kütüphane Raf) DMO</t>
  </si>
  <si>
    <t>Muhtelif İşler (Kampüs Alt Yapısı ve Çeşitli Onarım Tadilat Yapım İşi)</t>
  </si>
  <si>
    <t xml:space="preserve">Açık ve Kapalı Spor Tesisleri </t>
  </si>
  <si>
    <t>Meydan Cami  2015-2017 Yılı Onarımı</t>
  </si>
  <si>
    <t>Ş.A.Rahman  Türbesi 2014-2017 Yılı Proje Temini</t>
  </si>
  <si>
    <t>Mustafa Şevki Paşa Cami 2015-2017 Yılı Proje Temini</t>
  </si>
  <si>
    <t>Şeyh İsa Türbesi 2015-2017 Yılı Proje Temini</t>
  </si>
  <si>
    <t>Şeyh Turhan Reyhani Türbesi 2015-2017 Proje Temini</t>
  </si>
  <si>
    <t>Kurtuluş Hamamı 2015-2017 Yılı Proje Temini</t>
  </si>
  <si>
    <t>Eski Pazar Yeri Çarşı Düzenlemesi 2. Etap Yapım İşi</t>
  </si>
  <si>
    <t>İSKENDERUN-PAYAS-DÖRTYOL</t>
  </si>
  <si>
    <t>Erzin TM Tevsiat</t>
  </si>
  <si>
    <t>Belen Kanuni Sultan Süleyman Kervansarayı Röleve, Restorasyon ve Müh. Hiz. Projelerinin Hazırlanması İşi</t>
  </si>
  <si>
    <t>Hatay Kırıkhan İlçesi Alabeyli Mh. Beyazıt Bestami Hz. Türbe Yolu Aydınlatma Yapım İşi</t>
  </si>
  <si>
    <t>Samandağ Titus Ören Yeri Karşılama Alaı Rölöve, Restitüsyon, Mühendislik ve Çevre Düzenleme Peyzaj Projelerinin Hazırlanması İşi</t>
  </si>
  <si>
    <t>Hatay Altınözü Alim Karakol Bölgesi Sınır Aydınlatma ENH İnşaatı Yapım İşi</t>
  </si>
  <si>
    <t>Hatay Reyhanlı Özeker Karakolu Hudut Yolu Aydınlatma İnşaatı</t>
  </si>
  <si>
    <t>Suriye Sınır Hattı Boyunca Muhtelif Yerlere Yüksek Güvenlikli Tel Çit Yapılabilmesi İçin Duvar Yapım İşi</t>
  </si>
  <si>
    <t>Suriye Sınır Hattı Boyunca Muhtelif Yerlere Yüksek Güvenlikli Tel Çit Yapım İşi</t>
  </si>
  <si>
    <t>Kırıkhan 350 Kişilik Yurt Yapımı</t>
  </si>
  <si>
    <t>Mevzi imar planı hizmet alımı</t>
  </si>
  <si>
    <t>ANTAKYA-KIRIKHAN-İSKENDERUN</t>
  </si>
  <si>
    <t>ANTAKYA-DEFNE</t>
  </si>
  <si>
    <t>HASSA-DEFNE-ANTAKYA-SAMANDAĞ-ALTINÖZÜ</t>
  </si>
  <si>
    <t>K.Dalyan (Narlıca) Atıksu Arıtma Tesisi Projesi</t>
  </si>
  <si>
    <t>Avsuyu, Odabaşı Ve Turunçlu İçmesuyu İkmal İnşaatları Yapım İşı</t>
  </si>
  <si>
    <t>Belen Kıcı, Altınözü Hanyolu Ve Samandağ Tekebaşı Grup İçmesuyu İşlerine Ait Enh Ve Elektrik İmalatları Yapım İşi</t>
  </si>
  <si>
    <t>Hassa Merkez İçmesuyu İnşaatı Yapım İşi</t>
  </si>
  <si>
    <t xml:space="preserve"> 1.Bölge İlçelerine Bağlı Mahallelerin İçmesuyu Tesisleri Onarım-İsale Ek Şebeke Yapım İşi  </t>
  </si>
  <si>
    <t xml:space="preserve">2.Bölge İlçelerine Bağlı Mahallelerin İçmesuyu Tesisleri Bakım-Onarım-İsale Ve Ek Şebeke Yapım İşi </t>
  </si>
  <si>
    <t>BELEN-ALTINÖZÜ-SAMANDAĞ</t>
  </si>
  <si>
    <t>ANTAKYA-DEFNE- SAMANDAĞ-YAYLADAĞ-ALTINÖZÜ-REYHANLI-KIRIKHAN-HASSA-KUMLU</t>
  </si>
  <si>
    <t>BELEN-ARSUZ-İSKENDERUN- DÖRTYOL-PAYAS-ERZİN</t>
  </si>
  <si>
    <t>Mini Futbol- Basketbol ve Voleybol Sahası</t>
  </si>
  <si>
    <t xml:space="preserve">Olimpik Yüzme Havuzu Yapım İşi </t>
  </si>
  <si>
    <t xml:space="preserve">Sosyal Tesis Türk Hamamı, Etüt Merkez Toplantıve Sinema Salonu </t>
  </si>
  <si>
    <t>İş Merkezi Yapımı</t>
  </si>
  <si>
    <t>Semt Pazarı Yapımı</t>
  </si>
  <si>
    <t>Biyolojik Çeşitliliğe Dayalı Ulusal Geleneksel Bilginin Saha Çalışması İle Belirlenmesi</t>
  </si>
  <si>
    <t>Yaban Hayvanı Kurtarma ve Rehabilitasyon Merkezi Binası Yapımı</t>
  </si>
  <si>
    <t>Elektrik ve Su İsale Hattı Yapımı</t>
  </si>
  <si>
    <t xml:space="preserve">Deniz Kaplumbağası Rehabilitasyon Merkezi İçin USG Renkli Dopler, Hematoloji ve Tansiyon Cihaz Alımı </t>
  </si>
  <si>
    <t>Elektrik ve Su İsale Hattı Projesi</t>
  </si>
  <si>
    <t>ANTAKYA-ALTINÖZÜ</t>
  </si>
  <si>
    <t>31.12.2016(58 GÜN SÜRE UZATIMI OLDU)</t>
  </si>
  <si>
    <t>SAMANDAĞ-ARSUZ</t>
  </si>
  <si>
    <t>ARSUZ-HASSA-SAMANDAĞ-KIRIKHAN</t>
  </si>
  <si>
    <t>30.10.2016(32+45  GÜN SÜRE UZATIMI OLDU)</t>
  </si>
  <si>
    <t>27.01.2017(20 GÜN SÜRE UZATIMI OLDU)</t>
  </si>
  <si>
    <t>29.10.2016(55 GÜN SÜRE UZATIMI OLDU)</t>
  </si>
  <si>
    <t>BELEN-İSKENDERUN-ARSUZ-DÖRTYOL-PAYAS-ERZİN</t>
  </si>
  <si>
    <t xml:space="preserve">ANTAKYA-ALTINÖZÜ-KIRIKHAN-HASSA-YAYLADAĞI-DEFNE-SAMANDAĞ-KUMLU-REYHANLI </t>
  </si>
  <si>
    <t>ARSUZ-İSKENDERUN-BELEN</t>
  </si>
  <si>
    <t>22.01.2017(24 GÜN SÜRE UZATIMI OLDU)</t>
  </si>
  <si>
    <t>YAYLADAĞI-SAMANDAĞ-KIRIKHAN-DEFNE-ANTAKYA-REYHANLI-BELEN-ARSUZ-HASSA</t>
  </si>
  <si>
    <t>18.01.2017(50 GÜN SÜRE UZATIMI OLDU)</t>
  </si>
  <si>
    <t>ANTAKYA-YAYLADAĞI-SAMANDAĞ-ALTINÖZÜ-KIRIKHAN-HASSA-KUMLU-DEFNE-REYHANLI</t>
  </si>
  <si>
    <t>İSKENDERUN-BELEN-ARSUZ-PAYAS-DÖRTYOL-ERZİN</t>
  </si>
  <si>
    <t>KIRIKHAN-HASSA-REYHANLI</t>
  </si>
  <si>
    <t>Antakya  İlçesindeki Zenginler,Ulu Cami,Güllübahçe,Yeni Cami,Şehitler Ve Gazipaşa Mahallelerinde Yer Alan 5211 Metre Yolun Cephe İyileştirmesi Ve Kentsel Tasarım Projeleri Hizmet Alım İşi</t>
  </si>
  <si>
    <t>Samandağ İlçesi Çevlik Sahili İle Arsuz İlçesini Birbirine Bağlayan Bağlantı Yolu Proje Hizmet Alım İşi</t>
  </si>
  <si>
    <t>Narlıca İmam Hatip Anadolu Lisesi Ve Kapalı Spor Salonuna Tefrişat Malzemeleri Alım İşi</t>
  </si>
  <si>
    <t>Kırıkhan,Hassa,Reyhanlı İlçelerinde Yol Ve Kaldırım Onarımı İşi</t>
  </si>
  <si>
    <t xml:space="preserve"> Parke,Duvar Ve Kanalizasyon Şebeke Hattı Yapım İşi</t>
  </si>
  <si>
    <t>Muhtelif Mahalleleri Parke Yapım İşi</t>
  </si>
  <si>
    <t xml:space="preserve"> Mezbaha Kompleksi Yapım İşi </t>
  </si>
  <si>
    <t>Belen,İskenderun,Arsuz,Dörtyol,Payas Ve Erzin İlçelerinde Kullanılmak Üzere Asfalt Yama(Plentaltı) Alım İşi</t>
  </si>
  <si>
    <t xml:space="preserve"> Bünyesinde Kullanılmak Üzere Büz Alım İşi</t>
  </si>
  <si>
    <t>l Bakım Ve Onarımlarında Kullanılmak Üzere Parke Ve Bordür Taşı Alım İşi</t>
  </si>
  <si>
    <t>Fen İşleri Daire Başkanlığı İç Hizmetlerde Kullanılmak Üzere Kırmataş Alım İşi</t>
  </si>
  <si>
    <t>Sınırlarında Kullanılmak Üzere Dekoratif Parke Taşı Alım İşi</t>
  </si>
  <si>
    <t>Çekmece Mahallesine Hatay Büyükşehir Belediyesi Laboratuvar Kompleksi Yapım İşi</t>
  </si>
  <si>
    <t>Antakya İlçesi Kutu Menfez Ve İstinat Duvarı Yapım İşi</t>
  </si>
  <si>
    <t>Altınözü İlçesi Kutu Menfez Ve İstinat Duvarı Yapım İşi</t>
  </si>
  <si>
    <t>Samandağ İlçesi Kutu Menfez Ve İstinat Duvarı Yapım İşi</t>
  </si>
  <si>
    <t>Defne İlçesi Kutu Menfez Ve İstinat Duvarı Yapım İşi</t>
  </si>
  <si>
    <t>Yeni Hastane Yolu Üzeri Köprü Yapım İşi</t>
  </si>
  <si>
    <t>(Arsuz Hassa,Samandağ, Kırıkhan)Yeni Açılacak İmar Yolları İçin İstinat Duvarı Yapım İşi</t>
  </si>
  <si>
    <t>Asfalt Plenti Mevcut Hangar Yükseltilmesi Ve Çelik Konstruksiyon Hangar Yapım İşi</t>
  </si>
  <si>
    <t>Altınözü İlçesi Dokuzdal Mahallesi Çok Amaçlı Salon Yapım İşi</t>
  </si>
  <si>
    <t>Antakya ve Defne İlçelerinde Tescilli Yapıların Restarosyonu,Sokak Sağlıklaştırılma Ve Çevre Düzenlenmesi Yapım İşi</t>
  </si>
  <si>
    <t>Muhtelif Yolların Beton Asfalt Yapım İşi</t>
  </si>
  <si>
    <t>Turunçlu Mahallesi Heyelan Islahı Yapım İşi</t>
  </si>
  <si>
    <t>Antakya,Altınözü,Kırıkhan,Hassa,Yayladağı,Defne,Samandağ,Kumlu Ve Reyhanlı İlçelerinde Kullanılmak Üzere Asfalt Yama(Plentaltı) Alım İşi</t>
  </si>
  <si>
    <t>Arsuz,İskenderun Belen İlçe Mahallelerinde Bulunan Mezarlıkların Çevre Düzenlemesi Yapım İşi</t>
  </si>
  <si>
    <t>İskenderun-Belen-Arsuz-Payas Dörtyol-Erzin İlçelerinde Bulunan Eğitim Kurumları,İbadethaneler Ve Çeşitli Onarım Yapım İşi</t>
  </si>
  <si>
    <t>Antakya-Yayladağı-Samandağ Altınözü-Kırıkhan-Hassa-Kumlu Defne-Reyhanlı İlçelerinde Bulunan Eğitim Kurumları İbadethaneler Ve Çeşitli Onarım Yapım İşi</t>
  </si>
  <si>
    <t>23.10.2016 (75 GÜN SÜRE UZATIMI OLDU)</t>
  </si>
  <si>
    <t>Park Bahçe ve Yeşil Alanlar Dairesi Başkanlığına Bağlı Alanların Bakım Onarım İşleri</t>
  </si>
  <si>
    <t>Park Bahçe ve Yeşil Alanlar Dairesi Başkanlığına Bağlı Park ve Bahçeler, Refüjler, Yeşil Alanlar, Piknik AlanlarıI, Rekreasyon Alanların 2017 Yılı Boyunca Bitkisel İnşaat Tesisat Elektrik Bakım Onarım</t>
  </si>
  <si>
    <t>Elektrik Malzemesi</t>
  </si>
  <si>
    <t>Park Bahçe ve Yeşil Alanlar Bakım Onarım İşleri ve Personel Çalıştırılması</t>
  </si>
  <si>
    <t xml:space="preserve"> Haymaseki Mahallesi Sulama Tesisi Yenileme Yapım İşi</t>
  </si>
  <si>
    <t>Değirmenyolu-Yeşilpınar-Bahçeköy Mahalleleri Sulama Tesisi Yenileme Yapım İşi</t>
  </si>
  <si>
    <t>Kızılçat Göleti Rehabilitasyonu Yapım İşi</t>
  </si>
  <si>
    <t>Mustafa Kemal Parkı Yapım İşi</t>
  </si>
  <si>
    <t>Soğuk Hava Deposu Uygulama Projesi</t>
  </si>
  <si>
    <t>İsmet İnönü
Caddesi-Ulucami Caddesi-Tayfur 
Sökmen Meydanı battı-çıktı yapımı ve  geometrik  düzenleme
işi</t>
  </si>
  <si>
    <t xml:space="preserve">75. Yıl Bulvarı, Uğur Mumcu Caddesi ve Atatürk Caddesi Kesişiminde Uygulanacak olan Kavşak ve Altgeçit uygulama projesi </t>
  </si>
  <si>
    <t>MADENBOYU  MAHALLESİ SENTETİK ÇİM FUTBOL SAHASI YAPIM İŞİ</t>
  </si>
  <si>
    <t xml:space="preserve">1.Bölgede Parke İle Yol  Yapım, Bakım ve Onarım İşi </t>
  </si>
  <si>
    <t xml:space="preserve">2.Bölgede Parke İle Yol  Yapım, Bakım ve Onarım İşi </t>
  </si>
  <si>
    <t xml:space="preserve">3.Bölgede Parke İle Yol  Yapım, Bakım ve Onarım İşi </t>
  </si>
  <si>
    <t xml:space="preserve">4.Bölgede Parke İle Yol  Yapım, Bakım ve Onarım İşi </t>
  </si>
  <si>
    <t xml:space="preserve">5.Bölgede Parke İle Yol  Yapım, Bakım ve Onarım İşi </t>
  </si>
  <si>
    <t>İlçe Mülki Sınırlar İçerisinde Beton Yol Yapım,Yol İçi Beton Yama ve Mobil Ekiple Parke Yol Yapım,Onarım Yapım İşi</t>
  </si>
  <si>
    <t>İlçe Mülki Sınırlar İçerisinde Muhtelif Yerlerde Bulunan Taziye Evi, Müştemilat ve Camilerde  Bakım ve Onarım Yapılması İşi</t>
  </si>
  <si>
    <t>Kardeşler Mahallesi Kuran Kursu ve Mescid Yapım İşi</t>
  </si>
  <si>
    <t>İlçe Mülki  Sınırları İçerisinde Muhtelif Yerlerde Betonarme İstinat duvar,Briket duvar,koruma amaçlı Taş duvar ve Merdiven Yapım İşi</t>
  </si>
  <si>
    <t xml:space="preserve">Güvenlik kulübesi ve ilave güvenlik yapılarının yapımı işi </t>
  </si>
  <si>
    <t>Reyhanlı Barajı Sulaması 2. Kısım</t>
  </si>
  <si>
    <t>Reyhanlı Barajı Sulaması 1. Kısım Malzeme Alımı</t>
  </si>
  <si>
    <t>Reyhanlı Barajı İkmali</t>
  </si>
  <si>
    <t>Samandağ Sulaması ( Kapısuyu-Teknepınarı-Büyükoba-Seldiren-Çubukçu)</t>
  </si>
  <si>
    <t>Hatay Yayladağı Sulaması (Aydınbahçe-Ayışığı-Çabala-Leylekli-Kulaç)</t>
  </si>
  <si>
    <t>Hatay Kırıkhan Ceylanlı ve Yılanlı Küçük Gölet ve YÜS Sulamaları</t>
  </si>
  <si>
    <t>Hatay-Erzin Başlamış Sulaması (Regülatör)</t>
  </si>
  <si>
    <t>Adana-Karaisalı Körkün Çayı ve Hatay-Dörtyol Deliçay Köprüleri</t>
  </si>
  <si>
    <t>Harbiye Kasabası Şelale Deresi Islahı 2. Kısım</t>
  </si>
  <si>
    <t>Sarıseki ve Azkanlık Beldeleri Kelle ve Dutlu Dereleri 2. Kısım</t>
  </si>
  <si>
    <t>Sarıçay ve İçmeler Mahallesi Payas Kuşaklama Kanalı Yandereleri Tersip Bendi ve Islah Sekisi Yapımı</t>
  </si>
  <si>
    <t>Konacık Köyünün Karaçay Deresi Tersip Bendi ve Islah Sekisi Yapımı</t>
  </si>
  <si>
    <t>Mustafa Kemalpaşa Göleti</t>
  </si>
  <si>
    <t>Altınkaya Göleti ve Sulaması</t>
  </si>
  <si>
    <t>Pirinççik Göleti ve Sulaması</t>
  </si>
  <si>
    <t xml:space="preserve">Tanışma Göleti </t>
  </si>
  <si>
    <t>Tanışma Göleti Sulaması</t>
  </si>
  <si>
    <t>Şakşak Göleti ve Sulaması</t>
  </si>
  <si>
    <t>Uluyol Göleti ve Sulaması</t>
  </si>
  <si>
    <t xml:space="preserve"> Asi Havzası Master Plan Raporu Hazırlanması</t>
  </si>
  <si>
    <t xml:space="preserve">DSİ 6.Bölge Müdürlüğü 10.Grup Gölet Planlama ve Proje Yapımı Danışmanlık Hizmet Alımı </t>
  </si>
  <si>
    <t>Yarseli Projesi Yarseli Barajı Sulaması Yenileme Planlama Mühendislik Hizmetleri</t>
  </si>
  <si>
    <t>Payas Çayı 2. Kısım Islahı</t>
  </si>
  <si>
    <t>Hacıahmetli, Höyük, Avcılarsuyu Dereleri Islahı</t>
  </si>
  <si>
    <t>Altınçağ Kasabası Deliçay Deresi Islahı 2.Kısm</t>
  </si>
  <si>
    <t>Altınçay Deresi Islahı 4.Kısım</t>
  </si>
  <si>
    <t>Asi Nehri Yan Dereleri (Hanna Deresi Islahı) 2.Kısım İkmali</t>
  </si>
  <si>
    <t>Kuzeytepe Deresi Islahı İkmali</t>
  </si>
  <si>
    <t>Dörtyol-Payas Çayı Kuşaklama Kanalı 1.Kısım</t>
  </si>
  <si>
    <t>Kumlu İlçe Merkezinden Geçen Afrin Kanalı Islahı</t>
  </si>
  <si>
    <t xml:space="preserve"> Güzündere, Ötençay ve Şenbük Dereleri</t>
  </si>
  <si>
    <t>Pınarbaşı Rekreasyon Projesi</t>
  </si>
  <si>
    <t>Amik-Afrin Sulama Tesisleri Proje Yapımı 2.Ünite</t>
  </si>
  <si>
    <t>Kırıkhan ve Hassa Sulamaları Rehabilitasyon Proje Yapımı</t>
  </si>
  <si>
    <t xml:space="preserve">DSİ 06.Bölge Müdürlüğü 7.Grup Gölet Planlama ve Proje Yapımı Danışmanlık Hizmet Alımı </t>
  </si>
  <si>
    <t xml:space="preserve">DSİ 6.Bölge Müdürlüğü 9.Grup Gölet Planlama ve Proje Yapımı Danışmanlık Hizmet Alımı </t>
  </si>
  <si>
    <t>YAYLADAĞI-ERZİN</t>
  </si>
  <si>
    <t xml:space="preserve">T.Kale-İskenderun Hattı Km.25+903'deki Yeşilköy ve Km. 27+460'deki Dörtyol Hemzemin Geçidinin altgeçide dönüştürülmesi </t>
  </si>
  <si>
    <t>T.Kale-İskenderun Hattı Km.35+915'deki Payas Hemzemin Geçidinin altgeçide dönüştürülmesi</t>
  </si>
  <si>
    <t>TCDD 6. Bölge Müdürlüğü</t>
  </si>
  <si>
    <t>ERZİN-DÖRTYOL</t>
  </si>
  <si>
    <t xml:space="preserve">2017 Yılı Muhtelif İlçelerde Sondaj İnşaatı </t>
  </si>
  <si>
    <t>İlçelerde İçmesuyu Tesisleri Motor Kumanda Panosu Yapım İşi</t>
  </si>
  <si>
    <t>Sokak Sağlıklaştırma Projeleri Yapımı</t>
  </si>
  <si>
    <t>ANTAKYA-REYHANLI</t>
  </si>
  <si>
    <t>ANTAKYA-YAYLADAĞI</t>
  </si>
  <si>
    <t>ANTAKYA-REYHANLI-ALTINÖZÜ</t>
  </si>
  <si>
    <t>KIRIKHAN-REYHANLI</t>
  </si>
  <si>
    <t>HASSA-KIRIKHAN</t>
  </si>
  <si>
    <t>ANTAKYA-SAMANDAĞ</t>
  </si>
  <si>
    <t xml:space="preserve">2017 yılı
Sıcak asfalt yapımı  </t>
  </si>
  <si>
    <t>2017 yılı 
Kilitli Parke Döşeme İşi</t>
  </si>
  <si>
    <t>2017 Yılı Taziye ve Düğün Yeri Yapılması</t>
  </si>
  <si>
    <t>Sinema Yapım İşi- Çok Amaçlı Sosyal tesis ve Kafeterya</t>
  </si>
  <si>
    <t>Amfi Tiyatro Yapımı</t>
  </si>
  <si>
    <t>İmar Planı Değişikliği Sonrasında Düzenlenecek Arsa Hukuki Bilgilerinin Çevre ve Şehircilik Bakanlığına İletilmesi Beklenmektedir.</t>
  </si>
  <si>
    <t>Yatırımcı Kuruluş Tarafından Arsa Hukuki Bilgilerinin Çevre ve Şehircilik Bakanlığına Gönderilmesi Beklenmektedir.</t>
  </si>
  <si>
    <t>Kat Karşılığı</t>
  </si>
  <si>
    <t>HBB'nin battı-çıktı projesi nedeniyle uygulanamamaktadır</t>
  </si>
  <si>
    <t>Doğrudan Temin</t>
  </si>
  <si>
    <t xml:space="preserve">2015 YILI KAMU YATIRIMLARININ TOPLU UYGULAMA SONUÇLARI </t>
  </si>
  <si>
    <t>TAKİBE ALINAN KURULUŞ SAYISI</t>
  </si>
  <si>
    <t>TOPLAM PROJE</t>
  </si>
  <si>
    <t xml:space="preserve">2015 YILI </t>
  </si>
  <si>
    <r>
      <t>2015 YILINDA YAPILAN HARCAMA TUTARI                    (TL</t>
    </r>
    <r>
      <rPr>
        <b/>
        <sz val="10"/>
        <color rgb="FF000080"/>
        <rFont val="Tahoma"/>
        <family val="2"/>
        <charset val="162"/>
      </rPr>
      <t>)</t>
    </r>
  </si>
  <si>
    <t>BİTEN PROJE SAYISI</t>
  </si>
  <si>
    <t>DEVAM EDEN</t>
  </si>
  <si>
    <t>BAŞLANAMAYAN</t>
  </si>
  <si>
    <r>
      <t xml:space="preserve">NAKDİ GERÇEKLEŞME </t>
    </r>
    <r>
      <rPr>
        <b/>
        <sz val="10"/>
        <color rgb="FF00B050"/>
        <rFont val="Tahoma"/>
        <family val="2"/>
        <charset val="162"/>
      </rPr>
      <t>(%)</t>
    </r>
  </si>
  <si>
    <t>SAYISI</t>
  </si>
  <si>
    <t xml:space="preserve"> ÖDENEĞİ </t>
  </si>
  <si>
    <t>PROJE SAYISI</t>
  </si>
  <si>
    <t>(TL)</t>
  </si>
  <si>
    <t>2015 YILI ÖDENEĞİ</t>
  </si>
  <si>
    <t xml:space="preserve"> (TL)</t>
  </si>
  <si>
    <t>YILI ÖDENEĞİ (TL)</t>
  </si>
  <si>
    <t>Sıra No</t>
  </si>
  <si>
    <t>Sektör Adı</t>
  </si>
  <si>
    <t>Proje Sayısı</t>
  </si>
  <si>
    <t>Yılı Ödeneği</t>
  </si>
  <si>
    <t>Dönem Sonuna Kadar Yapılan Nakdi Harcama</t>
  </si>
  <si>
    <t>Biten Proje Sayısı</t>
  </si>
  <si>
    <t>Devam Eden Proje Sayısı</t>
  </si>
  <si>
    <t>Başlanamayan Proje Sayısı</t>
  </si>
  <si>
    <t>Nakti Ger. Or.   (%)</t>
  </si>
  <si>
    <t>Eğitim</t>
  </si>
  <si>
    <t>Kültür ve Turizm</t>
  </si>
  <si>
    <t>Sağlık</t>
  </si>
  <si>
    <t>Sanayi</t>
  </si>
  <si>
    <t>Ulaştırma</t>
  </si>
  <si>
    <t>Tarım</t>
  </si>
  <si>
    <t>Enerji</t>
  </si>
  <si>
    <t xml:space="preserve">TOPLAM </t>
  </si>
  <si>
    <t>İlçe  Adı</t>
  </si>
  <si>
    <t>2015 Yılı Ödeneği (TL)</t>
  </si>
  <si>
    <t>2015 Yılında Yapılan Nakdi Harcama</t>
  </si>
  <si>
    <t>İl GENELİ</t>
  </si>
  <si>
    <t>KURUM ADI</t>
  </si>
  <si>
    <t>TOPLAM PROJE SAYISI</t>
  </si>
  <si>
    <t>PROJE BEDELLERİ TOPLAMI (TL)</t>
  </si>
  <si>
    <t xml:space="preserve">ÖNCEKİ YILLAR HARCAMA TUTARI (TL)              </t>
  </si>
  <si>
    <t xml:space="preserve">YILI ÖDENEĞİ (TL) </t>
  </si>
  <si>
    <t>YILINDAKİ HARCAMA TUTARI (TL)</t>
  </si>
  <si>
    <t>BAŞLANAMAYAN PROJE SAYISI</t>
  </si>
  <si>
    <t>NAKDİ GERÇ.</t>
  </si>
  <si>
    <t xml:space="preserve"> (%)</t>
  </si>
  <si>
    <t>Bilim Sanayi ve Teknoloji İl Müdürlüğü</t>
  </si>
  <si>
    <t>İl Emniyet Müdürlüğü</t>
  </si>
  <si>
    <t>Gençlik ve Spor İl Müdürlüğü</t>
  </si>
  <si>
    <t>MTA Bölge Müdürlüğü</t>
  </si>
  <si>
    <t>Mustafa Kemal Üniversitesi</t>
  </si>
  <si>
    <t>Orman ve Su işleri 7. Bölge Müdürlüğü</t>
  </si>
  <si>
    <t>SGK İl Müdürlüğü</t>
  </si>
  <si>
    <t>Tapu ve Kadastro 12. Bölge Müdürlüğü</t>
  </si>
  <si>
    <t>Ulaştırma Bölge Müdürlüğü</t>
  </si>
  <si>
    <t>GENEL TOPLAM</t>
  </si>
  <si>
    <t>KURULUŞU</t>
  </si>
  <si>
    <t>ÖNCEKİ YILLAR HARCAMA TUTARI (TL)</t>
  </si>
  <si>
    <t>2015 YILINDA YAPILAN HARCAMA TUTARI                    (TL)</t>
  </si>
  <si>
    <r>
      <t xml:space="preserve"> </t>
    </r>
    <r>
      <rPr>
        <b/>
        <sz val="10"/>
        <color rgb="FF00B050"/>
        <rFont val="Tahoma"/>
        <family val="2"/>
        <charset val="162"/>
      </rPr>
      <t>(%)</t>
    </r>
  </si>
  <si>
    <t>Hatay Büyükşehir Belediyesi</t>
  </si>
  <si>
    <t>HATSU Genel Müdürlüğü</t>
  </si>
  <si>
    <t>Altınözü Belediyesi</t>
  </si>
  <si>
    <t>Antakya Belediyesi</t>
  </si>
  <si>
    <t>Arsuz Belediyesi</t>
  </si>
  <si>
    <t>Belen Belediyesi</t>
  </si>
  <si>
    <t>Defne Belediyesi</t>
  </si>
  <si>
    <t>Dörtyol Belediyesi</t>
  </si>
  <si>
    <t>Erzin Belediyesi</t>
  </si>
  <si>
    <t>Hassa Belediyesi</t>
  </si>
  <si>
    <t>İskenderun Belediyesi</t>
  </si>
  <si>
    <t>Kırıkhan Belediyesi</t>
  </si>
  <si>
    <t>Kumlu Belediyesi</t>
  </si>
  <si>
    <t>Payas Belediyesi</t>
  </si>
  <si>
    <t>Reyhanlı Belediyesi</t>
  </si>
  <si>
    <t>Samandağ Belediyesi</t>
  </si>
  <si>
    <t>Yayladağı Belediyesi</t>
  </si>
  <si>
    <t>İLÇESİ</t>
  </si>
  <si>
    <t>2015 YILI TOPLAM HARCAMA MİKTARI (TL)</t>
  </si>
  <si>
    <t>DEVAM EDEN PROJE SAYISI</t>
  </si>
  <si>
    <t>NAKDİ</t>
  </si>
  <si>
    <t>GERÇ</t>
  </si>
  <si>
    <t>(%)</t>
  </si>
  <si>
    <t>D.K.H.</t>
  </si>
  <si>
    <t>2015 YILI TOPLAM HARCAMA MİKTARI               (TL)</t>
  </si>
  <si>
    <t>BAŞLANAMA</t>
  </si>
  <si>
    <t>YAN PROJE</t>
  </si>
  <si>
    <t xml:space="preserve"> SAYISI</t>
  </si>
  <si>
    <t>SEKTÖRÜ</t>
  </si>
  <si>
    <t>BAŞLANAMAYAN PROJE</t>
  </si>
  <si>
    <t>KÜLTÜR VE TURİZM</t>
  </si>
  <si>
    <t>PROJE BEDELLERİ TOPLAMI                  (TL)</t>
  </si>
  <si>
    <t>2016 YILI TOPLAM HARCAMA MİKTARI               (TL)</t>
  </si>
  <si>
    <t xml:space="preserve">DEVAM EDEN PROJE </t>
  </si>
  <si>
    <t>BAŞLANMAYAN PROJE</t>
  </si>
  <si>
    <t>KURUM</t>
  </si>
  <si>
    <t xml:space="preserve">2016 YILI ÖDENEĞİ </t>
  </si>
  <si>
    <t>TOPLAM İÇİNDEKİ PAYI</t>
  </si>
  <si>
    <t>2016 YILI ÖDENEĞİ        (TL)</t>
  </si>
  <si>
    <t>2016 YILINDA YAPILAN HARCAMA TUTARI                    (TL)</t>
  </si>
  <si>
    <t xml:space="preserve">KALAN ÖDENEK MİKTARI </t>
  </si>
  <si>
    <r>
      <t>2015 YILI</t>
    </r>
    <r>
      <rPr>
        <b/>
        <sz val="12"/>
        <color rgb="FFC00000"/>
        <rFont val="Times New Roman"/>
        <family val="1"/>
        <charset val="162"/>
      </rPr>
      <t xml:space="preserve"> </t>
    </r>
    <r>
      <rPr>
        <b/>
        <u/>
        <sz val="12"/>
        <rFont val="Times New Roman"/>
        <family val="1"/>
        <charset val="162"/>
      </rPr>
      <t>GENEL İDARE</t>
    </r>
    <r>
      <rPr>
        <b/>
        <sz val="12"/>
        <color rgb="FF000000"/>
        <rFont val="Times New Roman"/>
        <family val="1"/>
        <charset val="162"/>
      </rPr>
      <t xml:space="preserve"> YATIRIMLARININ TOPLU UYGULAMA SONUÇLARI </t>
    </r>
  </si>
  <si>
    <r>
      <t xml:space="preserve">  2015 YILI </t>
    </r>
    <r>
      <rPr>
        <b/>
        <u/>
        <sz val="12"/>
        <color rgb="FF000000"/>
        <rFont val="Times New Roman"/>
        <family val="1"/>
        <charset val="162"/>
      </rPr>
      <t>MAHALLİ İDARE</t>
    </r>
    <r>
      <rPr>
        <b/>
        <sz val="12"/>
        <color rgb="FF000000"/>
        <rFont val="Times New Roman"/>
        <family val="1"/>
        <charset val="162"/>
      </rPr>
      <t xml:space="preserve"> YATIRIMLARININ TOPLU UYGULAMA SONUÇLARI </t>
    </r>
  </si>
  <si>
    <r>
      <t>HATAY 2015 YILI KAMU YATIRIMLARININ</t>
    </r>
    <r>
      <rPr>
        <b/>
        <u/>
        <sz val="12"/>
        <color rgb="FF000000"/>
        <rFont val="Times New Roman"/>
        <family val="1"/>
        <charset val="162"/>
      </rPr>
      <t xml:space="preserve"> SEKTÖREL</t>
    </r>
    <r>
      <rPr>
        <b/>
        <sz val="12"/>
        <color rgb="FF000000"/>
        <rFont val="Times New Roman"/>
        <family val="1"/>
        <charset val="162"/>
      </rPr>
      <t xml:space="preserve"> DEĞERLENDİRİLMESİ 
</t>
    </r>
  </si>
  <si>
    <r>
      <t xml:space="preserve"> 2015 YILI KAMU YATIRIMLARININ</t>
    </r>
    <r>
      <rPr>
        <b/>
        <u/>
        <sz val="12"/>
        <color rgb="FF000000"/>
        <rFont val="Times New Roman"/>
        <family val="1"/>
        <charset val="162"/>
      </rPr>
      <t xml:space="preserve"> İLÇELERE GÖRE </t>
    </r>
    <r>
      <rPr>
        <b/>
        <sz val="12"/>
        <color rgb="FF000000"/>
        <rFont val="Times New Roman"/>
        <family val="1"/>
        <charset val="162"/>
      </rPr>
      <t>DEĞERLENDİRİLMESİ</t>
    </r>
  </si>
  <si>
    <r>
      <t xml:space="preserve">2015 YILI </t>
    </r>
    <r>
      <rPr>
        <b/>
        <u/>
        <sz val="12"/>
        <color rgb="FF000000"/>
        <rFont val="Times New Roman"/>
        <family val="1"/>
        <charset val="162"/>
      </rPr>
      <t>GENEL İDARE YATIRIMLARININ YATIRIMCI KURULUŞLAR İTİBARİYLE</t>
    </r>
    <r>
      <rPr>
        <b/>
        <sz val="12"/>
        <color rgb="FF000000"/>
        <rFont val="Times New Roman"/>
        <family val="1"/>
        <charset val="162"/>
      </rPr>
      <t xml:space="preserve"> DEĞERLENDİRİLMESİ</t>
    </r>
  </si>
  <si>
    <r>
      <t xml:space="preserve">2015 YILI </t>
    </r>
    <r>
      <rPr>
        <b/>
        <u/>
        <sz val="12"/>
        <color rgb="FF000000"/>
        <rFont val="Times New Roman"/>
        <family val="1"/>
        <charset val="162"/>
      </rPr>
      <t>MAHALLİ İDARE YATIRIMLARININ SEKTÖREL DEĞERLENDİRİLMESİ</t>
    </r>
    <r>
      <rPr>
        <b/>
        <sz val="12"/>
        <color rgb="FF000000"/>
        <rFont val="Times New Roman"/>
        <family val="1"/>
        <charset val="162"/>
      </rPr>
      <t xml:space="preserve"> 
</t>
    </r>
  </si>
  <si>
    <r>
      <t xml:space="preserve">2015 YILI </t>
    </r>
    <r>
      <rPr>
        <b/>
        <u/>
        <sz val="12"/>
        <color rgb="FF000000"/>
        <rFont val="Times New Roman"/>
        <family val="1"/>
        <charset val="162"/>
      </rPr>
      <t>GENEL İDARE YATIRIMLARININ İLÇELERE GÖRE</t>
    </r>
    <r>
      <rPr>
        <b/>
        <sz val="12"/>
        <color rgb="FF000000"/>
        <rFont val="Times New Roman"/>
        <family val="1"/>
        <charset val="162"/>
      </rPr>
      <t xml:space="preserve"> DEĞERLENDİRİLMESİ </t>
    </r>
  </si>
  <si>
    <r>
      <t xml:space="preserve">2015 YILI </t>
    </r>
    <r>
      <rPr>
        <b/>
        <u/>
        <sz val="12"/>
        <color rgb="FF000000"/>
        <rFont val="Times New Roman"/>
        <family val="1"/>
        <charset val="162"/>
      </rPr>
      <t xml:space="preserve">GENEL İDARE YATIRIMLARININ SEKTÖREL DEĞERLENDİRİLMESİ </t>
    </r>
  </si>
  <si>
    <t>(D.K.H)</t>
  </si>
  <si>
    <r>
      <t xml:space="preserve">2015 YILI </t>
    </r>
    <r>
      <rPr>
        <b/>
        <u/>
        <sz val="12"/>
        <color rgb="FF000000"/>
        <rFont val="Times New Roman"/>
        <family val="1"/>
        <charset val="162"/>
      </rPr>
      <t>MAHALLİ İDARE YATIRIMLARININ</t>
    </r>
    <r>
      <rPr>
        <b/>
        <sz val="12"/>
        <color rgb="FF000000"/>
        <rFont val="Times New Roman"/>
        <family val="1"/>
        <charset val="162"/>
      </rPr>
      <t xml:space="preserve"> KURULUŞLAR İTİBARIYLA DEĞERLENDİRİLMESİ
</t>
    </r>
  </si>
  <si>
    <r>
      <t xml:space="preserve">2015 YILI </t>
    </r>
    <r>
      <rPr>
        <b/>
        <u/>
        <sz val="12"/>
        <color rgb="FF000000"/>
        <rFont val="Times New Roman"/>
        <family val="1"/>
        <charset val="162"/>
      </rPr>
      <t>MAHALLİ İDARE YATIRIMLARININ İLÇELERE GÖRE</t>
    </r>
    <r>
      <rPr>
        <b/>
        <sz val="12"/>
        <color rgb="FF000000"/>
        <rFont val="Times New Roman"/>
        <family val="1"/>
        <charset val="162"/>
      </rPr>
      <t xml:space="preserve"> DEĞERLENDİRİLMESİ </t>
    </r>
  </si>
  <si>
    <t>-</t>
  </si>
  <si>
    <t xml:space="preserve">İSKENDERUN-ARSUZ-BELEN-DÖRTYOL-ERZIN-PAYAS </t>
  </si>
  <si>
    <t xml:space="preserve">ANTAKYA-DEFNE-ALTINÖZÜ-YAYLADAĞI-SAMANDAĞ-KUMLU-REYHANLI-KIRIKHAN-HASSA </t>
  </si>
  <si>
    <r>
      <t xml:space="preserve">20.3.2017
</t>
    </r>
    <r>
      <rPr>
        <sz val="53"/>
        <rFont val="Times New Roman"/>
        <family val="1"/>
        <charset val="162"/>
      </rPr>
      <t>(süre uzatımı verilecek)</t>
    </r>
  </si>
  <si>
    <t>TAHTAKÖPRÜ BARAJI YÜKSELTİLMESİ VE SULAMASI PROJESİ     (2016-2019)</t>
  </si>
  <si>
    <t>TÜRKİYE GENELİ    (Hatay Dahil)</t>
  </si>
  <si>
    <t>İhalesi KİK tarafından iptal edilmiştir. YİKOB ihalesini yeniden  yapacaktır.</t>
  </si>
  <si>
    <t xml:space="preserve">Üst Yapı: %3 </t>
  </si>
  <si>
    <t>Antakya-Yayladağı-Suriye Hududu Km:4+000-50+549,91 Arası (Harbiye Çevre Yolu Dahil)BY-SK-BSK Yapımı</t>
  </si>
  <si>
    <t>Antakya-(Reyhanlı-Cilvegözü) Ayr.  Yolu (BSK Yapımı)</t>
  </si>
  <si>
    <t xml:space="preserve">(Antakya-Reyhanlı) Ayr.-Altınözü Yolu (Km:9+900-20+232 ve Km:0+000-3+500 )(BY-BSK Yapımı)       </t>
  </si>
  <si>
    <t>Kırıkhan-Reyhanlı-Cilvegözü Yolu (BSK Yapımı)</t>
  </si>
  <si>
    <t>Islahiye-Hassa-Kırıkhan Yolu(SK-BSK Yapımı)</t>
  </si>
  <si>
    <t>Antakya-Samandağı Yolu (Samandağ Geçişi Dahil) (BSK Yapımı)</t>
  </si>
  <si>
    <t>Kavşit Bölgesi 
Spor ve sağlık Kompleksi Yolu   (Valilik) (BY- BSK Yapımı)</t>
  </si>
  <si>
    <t>İskenderun Organize Sanayi Bölgesi (OSB) Otoyol Bağlantısı Ve İskenderun OSB  Kavşağı (SK-BSK Yapımı)</t>
  </si>
  <si>
    <t>Topboğazı - Kırıkhan Yolu (BSK Yapımı)</t>
  </si>
  <si>
    <t>MURAT PAŞA I ve II KÖPRÜLERİ (Restorasyon)</t>
  </si>
  <si>
    <t>53.Hatay Şube Tesisleri Yenilenmesi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</si>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</sst>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#,##0;[Red]#,##0"/>
    <numFmt numFmtId="168" formatCode="0;[Red]0"/>
    <numFmt numFmtId="169" formatCode="_-* #,##0\ _T_L_-;\-* #,##0\ _T_L_-;_-* &quot;-&quot;??\ _T_L_-;_-@_-"/>
    <numFmt numFmtId="170" formatCode="#,##0\ [$₺-41F]"/>
    <numFmt numFmtId="171" formatCode="0.0"/>
    <numFmt numFmtId="172" formatCode="_(* #,##0_);_(* \(#,##0\);_(* &quot;-&quot;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40"/>
      <color theme="1"/>
      <name val="Times New Roman"/>
      <family val="1"/>
      <charset val="162"/>
    </font>
    <font>
      <sz val="40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10"/>
      <color rgb="FF000080"/>
      <name val="Tahoma"/>
      <family val="2"/>
      <charset val="162"/>
    </font>
    <font>
      <b/>
      <sz val="10"/>
      <color rgb="FF002060"/>
      <name val="Tahoma"/>
      <family val="2"/>
      <charset val="162"/>
    </font>
    <font>
      <b/>
      <sz val="10"/>
      <color rgb="FF00B050"/>
      <name val="Tahoma"/>
      <family val="2"/>
      <charset val="162"/>
    </font>
    <font>
      <b/>
      <sz val="12"/>
      <color rgb="FFC00000"/>
      <name val="Times New Roman"/>
      <family val="1"/>
      <charset val="162"/>
    </font>
    <font>
      <b/>
      <u/>
      <sz val="12"/>
      <name val="Times New Roman"/>
      <family val="1"/>
      <charset val="162"/>
    </font>
    <font>
      <b/>
      <sz val="12"/>
      <color rgb="FF00008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1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2060"/>
      <name val="Times New Roman"/>
      <family val="1"/>
      <charset val="162"/>
    </font>
    <font>
      <sz val="10"/>
      <color rgb="FF002060"/>
      <name val="Tahoma"/>
      <family val="2"/>
      <charset val="162"/>
    </font>
    <font>
      <sz val="11"/>
      <color theme="1"/>
      <name val="Calibri"/>
      <family val="2"/>
      <charset val="162"/>
    </font>
    <font>
      <b/>
      <u/>
      <sz val="12"/>
      <color rgb="FF000000"/>
      <name val="Times New Roman"/>
      <family val="1"/>
      <charset val="162"/>
    </font>
    <font>
      <b/>
      <sz val="11"/>
      <color rgb="FFFF0000"/>
      <name val="Calibri"/>
      <family val="2"/>
      <charset val="162"/>
    </font>
    <font>
      <u/>
      <sz val="8.8000000000000007"/>
      <color theme="10"/>
      <name val="Calibri"/>
      <family val="2"/>
      <charset val="162"/>
    </font>
    <font>
      <u/>
      <sz val="10"/>
      <color theme="10"/>
      <name val="Arial Tur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2"/>
      <color indexed="8"/>
      <name val="Times New Roman"/>
      <family val="2"/>
      <charset val="162"/>
    </font>
    <font>
      <sz val="11"/>
      <color indexed="8"/>
      <name val="Calibri"/>
      <family val="2"/>
      <charset val="162"/>
    </font>
    <font>
      <sz val="12"/>
      <color theme="1"/>
      <name val="Times New Roman"/>
      <family val="2"/>
      <charset val="162"/>
    </font>
    <font>
      <sz val="10"/>
      <color theme="1"/>
      <name val="Arial Tur"/>
      <family val="2"/>
      <charset val="162"/>
    </font>
    <font>
      <sz val="48"/>
      <color theme="1"/>
      <name val="Times New Roman"/>
      <family val="1"/>
      <charset val="162"/>
    </font>
    <font>
      <b/>
      <sz val="44"/>
      <color theme="1"/>
      <name val="Times New Roman"/>
      <family val="1"/>
      <charset val="162"/>
    </font>
    <font>
      <b/>
      <sz val="60"/>
      <name val="Times New Roman"/>
      <family val="1"/>
      <charset val="162"/>
    </font>
    <font>
      <sz val="45"/>
      <color theme="1"/>
      <name val="Times New Roman"/>
      <family val="1"/>
      <charset val="162"/>
    </font>
    <font>
      <sz val="44"/>
      <color theme="1"/>
      <name val="Times New Roman"/>
      <family val="1"/>
      <charset val="162"/>
    </font>
    <font>
      <sz val="53"/>
      <color theme="1"/>
      <name val="Times New Roman"/>
      <family val="1"/>
      <charset val="162"/>
    </font>
    <font>
      <b/>
      <sz val="53"/>
      <color theme="1"/>
      <name val="Times New Roman"/>
      <family val="1"/>
      <charset val="162"/>
    </font>
    <font>
      <b/>
      <sz val="53"/>
      <name val="Times New Roman"/>
      <family val="1"/>
      <charset val="162"/>
    </font>
    <font>
      <sz val="53"/>
      <name val="Times New Roman"/>
      <family val="1"/>
      <charset val="162"/>
    </font>
  </fonts>
  <fills count="13">
    <fill>
      <patternFill patternType="none"/>
    </fill>
    <fill>
      <patternFill patternType="gray125"/>
    </fill>
    <fill>
      <patternFill patternType="solid">
        <fgColor rgb="FFFABF8F"/>
        <bgColor rgb="FF000000"/>
      </patternFill>
    </fill>
    <fill>
      <patternFill patternType="solid">
        <fgColor rgb="FFE6E6E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theme="4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1">
    <xf numFmtId="0" fontId="0" fillId="0" borderId="0"/>
    <xf numFmtId="165" fontId="5" fillId="0" borderId="0" applyFont="0" applyFill="0" applyBorder="0" applyAlignment="0" applyProtection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14" fillId="0" borderId="0"/>
    <xf numFmtId="0" fontId="25" fillId="0" borderId="0"/>
    <xf numFmtId="0" fontId="25" fillId="0" borderId="0" applyNumberFormat="0" applyFont="0" applyFill="0" applyBorder="0" applyAlignment="0" applyProtection="0">
      <alignment vertical="top"/>
    </xf>
    <xf numFmtId="0" fontId="25" fillId="0" borderId="0" applyNumberFormat="0" applyFont="0" applyFill="0" applyBorder="0" applyAlignment="0" applyProtection="0">
      <alignment vertical="top"/>
    </xf>
    <xf numFmtId="0" fontId="25" fillId="0" borderId="0" applyNumberFormat="0" applyFont="0" applyFill="0" applyBorder="0" applyAlignment="0" applyProtection="0">
      <alignment vertical="top"/>
    </xf>
    <xf numFmtId="0" fontId="14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25" fillId="0" borderId="0" applyNumberFormat="0" applyFont="0" applyFill="0" applyBorder="0" applyAlignment="0" applyProtection="0">
      <alignment vertical="top"/>
    </xf>
    <xf numFmtId="0" fontId="26" fillId="0" borderId="0"/>
    <xf numFmtId="0" fontId="25" fillId="0" borderId="0" applyNumberFormat="0" applyFont="0" applyFill="0" applyBorder="0" applyAlignment="0" applyProtection="0">
      <alignment vertical="top"/>
    </xf>
    <xf numFmtId="0" fontId="25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0" borderId="0"/>
    <xf numFmtId="0" fontId="28" fillId="0" borderId="0"/>
    <xf numFmtId="0" fontId="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4" fillId="0" borderId="0"/>
    <xf numFmtId="0" fontId="30" fillId="0" borderId="0"/>
    <xf numFmtId="0" fontId="25" fillId="0" borderId="0"/>
    <xf numFmtId="0" fontId="25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2" fontId="26" fillId="0" borderId="0" applyFont="0" applyFill="0" applyBorder="0" applyAlignment="0" applyProtection="0"/>
  </cellStyleXfs>
  <cellXfs count="20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0" fillId="0" borderId="0" xfId="0" applyFont="1" applyFill="1" applyBorder="1"/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horizontal="center" vertical="center" wrapText="1"/>
    </xf>
    <xf numFmtId="3" fontId="8" fillId="4" borderId="15" xfId="0" applyNumberFormat="1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wrapText="1"/>
    </xf>
    <xf numFmtId="0" fontId="14" fillId="6" borderId="1" xfId="0" applyFont="1" applyFill="1" applyBorder="1" applyAlignment="1">
      <alignment horizontal="center" vertical="center"/>
    </xf>
    <xf numFmtId="3" fontId="14" fillId="6" borderId="1" xfId="0" applyNumberFormat="1" applyFont="1" applyFill="1" applyBorder="1" applyAlignment="1">
      <alignment vertical="center"/>
    </xf>
    <xf numFmtId="1" fontId="14" fillId="6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vertical="center"/>
    </xf>
    <xf numFmtId="0" fontId="15" fillId="2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0" fontId="16" fillId="6" borderId="1" xfId="0" applyFont="1" applyFill="1" applyBorder="1" applyAlignment="1">
      <alignment horizontal="center" wrapText="1"/>
    </xf>
    <xf numFmtId="3" fontId="14" fillId="6" borderId="1" xfId="0" applyNumberFormat="1" applyFont="1" applyFill="1" applyBorder="1" applyAlignment="1">
      <alignment horizontal="center"/>
    </xf>
    <xf numFmtId="0" fontId="16" fillId="6" borderId="1" xfId="0" applyNumberFormat="1" applyFont="1" applyFill="1" applyBorder="1" applyAlignment="1">
      <alignment horizontal="center" wrapText="1"/>
    </xf>
    <xf numFmtId="1" fontId="16" fillId="6" borderId="1" xfId="0" applyNumberFormat="1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wrapText="1"/>
    </xf>
    <xf numFmtId="3" fontId="6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/>
    </xf>
    <xf numFmtId="1" fontId="6" fillId="4" borderId="1" xfId="4" applyNumberFormat="1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3" fontId="14" fillId="6" borderId="1" xfId="0" applyNumberFormat="1" applyFont="1" applyFill="1" applyBorder="1" applyAlignment="1">
      <alignment horizontal="right" vertical="center" wrapText="1"/>
    </xf>
    <xf numFmtId="3" fontId="14" fillId="6" borderId="1" xfId="0" applyNumberFormat="1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/>
    </xf>
    <xf numFmtId="3" fontId="18" fillId="4" borderId="22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14" fillId="6" borderId="22" xfId="0" applyFont="1" applyFill="1" applyBorder="1" applyAlignment="1">
      <alignment horizontal="center" vertical="center" wrapText="1"/>
    </xf>
    <xf numFmtId="3" fontId="14" fillId="6" borderId="22" xfId="0" applyNumberFormat="1" applyFont="1" applyFill="1" applyBorder="1" applyAlignment="1">
      <alignment horizontal="right" vertical="center" wrapText="1"/>
    </xf>
    <xf numFmtId="0" fontId="14" fillId="6" borderId="22" xfId="0" applyFont="1" applyFill="1" applyBorder="1" applyAlignment="1">
      <alignment horizontal="right" vertical="center" wrapText="1"/>
    </xf>
    <xf numFmtId="0" fontId="6" fillId="4" borderId="21" xfId="0" applyFont="1" applyFill="1" applyBorder="1" applyAlignment="1">
      <alignment horizontal="center" vertical="center" wrapText="1"/>
    </xf>
    <xf numFmtId="1" fontId="18" fillId="4" borderId="22" xfId="1" applyNumberFormat="1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left" vertical="center" wrapText="1"/>
    </xf>
    <xf numFmtId="0" fontId="14" fillId="6" borderId="25" xfId="0" applyFont="1" applyFill="1" applyBorder="1" applyAlignment="1">
      <alignment horizontal="center" vertical="center" wrapText="1"/>
    </xf>
    <xf numFmtId="3" fontId="14" fillId="6" borderId="25" xfId="0" applyNumberFormat="1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left" vertical="center" wrapText="1"/>
    </xf>
    <xf numFmtId="0" fontId="14" fillId="6" borderId="26" xfId="0" applyFont="1" applyFill="1" applyBorder="1" applyAlignment="1">
      <alignment horizontal="center" vertical="center" wrapText="1"/>
    </xf>
    <xf numFmtId="3" fontId="14" fillId="6" borderId="26" xfId="0" applyNumberFormat="1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3" fontId="18" fillId="4" borderId="27" xfId="0" applyNumberFormat="1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20" fillId="7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wrapText="1"/>
    </xf>
    <xf numFmtId="0" fontId="14" fillId="6" borderId="1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wrapText="1"/>
    </xf>
    <xf numFmtId="0" fontId="14" fillId="6" borderId="2" xfId="0" applyFont="1" applyFill="1" applyBorder="1" applyAlignment="1">
      <alignment horizontal="center" wrapText="1"/>
    </xf>
    <xf numFmtId="3" fontId="14" fillId="6" borderId="2" xfId="0" applyNumberFormat="1" applyFont="1" applyFill="1" applyBorder="1" applyAlignment="1">
      <alignment horizontal="right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wrapText="1"/>
    </xf>
    <xf numFmtId="3" fontId="18" fillId="4" borderId="28" xfId="0" applyNumberFormat="1" applyFont="1" applyFill="1" applyBorder="1" applyAlignment="1">
      <alignment horizontal="right" wrapText="1"/>
    </xf>
    <xf numFmtId="0" fontId="18" fillId="4" borderId="28" xfId="0" applyFont="1" applyFill="1" applyBorder="1" applyAlignment="1">
      <alignment horizontal="center" wrapText="1"/>
    </xf>
    <xf numFmtId="0" fontId="7" fillId="7" borderId="2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3" fontId="14" fillId="6" borderId="4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3" fontId="14" fillId="6" borderId="29" xfId="0" applyNumberFormat="1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3" fontId="6" fillId="4" borderId="30" xfId="0" applyNumberFormat="1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horizontal="center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0" fontId="8" fillId="7" borderId="31" xfId="0" applyFont="1" applyFill="1" applyBorder="1" applyAlignment="1">
      <alignment horizontal="center" vertical="center" wrapText="1"/>
    </xf>
    <xf numFmtId="171" fontId="19" fillId="0" borderId="22" xfId="0" applyNumberFormat="1" applyFont="1" applyFill="1" applyBorder="1" applyAlignment="1">
      <alignment horizontal="center" vertical="center" wrapText="1"/>
    </xf>
    <xf numFmtId="171" fontId="20" fillId="0" borderId="0" xfId="0" applyNumberFormat="1" applyFont="1" applyFill="1" applyBorder="1"/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 wrapText="1"/>
    </xf>
    <xf numFmtId="3" fontId="6" fillId="4" borderId="1" xfId="4" applyNumberFormat="1" applyFont="1" applyFill="1" applyBorder="1" applyAlignment="1">
      <alignment horizontal="center" vertical="center"/>
    </xf>
    <xf numFmtId="3" fontId="19" fillId="0" borderId="22" xfId="0" applyNumberFormat="1" applyFont="1" applyFill="1" applyBorder="1" applyAlignment="1">
      <alignment horizontal="center" vertical="center" wrapText="1"/>
    </xf>
    <xf numFmtId="3" fontId="8" fillId="0" borderId="22" xfId="0" applyNumberFormat="1" applyFont="1" applyFill="1" applyBorder="1" applyAlignment="1">
      <alignment horizontal="center" vertical="center"/>
    </xf>
    <xf numFmtId="3" fontId="14" fillId="8" borderId="22" xfId="0" applyNumberFormat="1" applyFont="1" applyFill="1" applyBorder="1" applyAlignment="1">
      <alignment horizontal="right" vertical="center" wrapText="1"/>
    </xf>
    <xf numFmtId="3" fontId="8" fillId="8" borderId="15" xfId="0" applyNumberFormat="1" applyFont="1" applyFill="1" applyBorder="1" applyAlignment="1">
      <alignment horizontal="center" vertical="center" wrapText="1"/>
    </xf>
    <xf numFmtId="3" fontId="18" fillId="8" borderId="22" xfId="0" applyNumberFormat="1" applyFont="1" applyFill="1" applyBorder="1" applyAlignment="1">
      <alignment horizontal="right" vertical="center"/>
    </xf>
    <xf numFmtId="3" fontId="14" fillId="8" borderId="1" xfId="0" applyNumberFormat="1" applyFont="1" applyFill="1" applyBorder="1" applyAlignment="1">
      <alignment vertical="center"/>
    </xf>
    <xf numFmtId="3" fontId="6" fillId="8" borderId="1" xfId="0" applyNumberFormat="1" applyFont="1" applyFill="1" applyBorder="1" applyAlignment="1">
      <alignment vertical="center"/>
    </xf>
    <xf numFmtId="3" fontId="14" fillId="8" borderId="1" xfId="0" applyNumberFormat="1" applyFont="1" applyFill="1" applyBorder="1" applyAlignment="1">
      <alignment horizontal="center"/>
    </xf>
    <xf numFmtId="3" fontId="14" fillId="8" borderId="1" xfId="0" applyNumberFormat="1" applyFont="1" applyFill="1" applyBorder="1" applyAlignment="1">
      <alignment horizontal="right" vertical="center" wrapText="1"/>
    </xf>
    <xf numFmtId="3" fontId="14" fillId="8" borderId="25" xfId="0" applyNumberFormat="1" applyFont="1" applyFill="1" applyBorder="1" applyAlignment="1">
      <alignment horizontal="center" vertical="center" wrapText="1"/>
    </xf>
    <xf numFmtId="3" fontId="18" fillId="8" borderId="27" xfId="0" applyNumberFormat="1" applyFont="1" applyFill="1" applyBorder="1" applyAlignment="1">
      <alignment horizontal="center" vertical="center" wrapText="1"/>
    </xf>
    <xf numFmtId="3" fontId="19" fillId="9" borderId="22" xfId="0" applyNumberFormat="1" applyFont="1" applyFill="1" applyBorder="1" applyAlignment="1">
      <alignment horizontal="right" vertical="center" wrapText="1"/>
    </xf>
    <xf numFmtId="3" fontId="6" fillId="8" borderId="3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/>
    <xf numFmtId="3" fontId="0" fillId="0" borderId="0" xfId="0" applyNumberFormat="1"/>
    <xf numFmtId="3" fontId="19" fillId="10" borderId="22" xfId="0" applyNumberFormat="1" applyFont="1" applyFill="1" applyBorder="1" applyAlignment="1">
      <alignment horizontal="right" vertical="center" wrapText="1"/>
    </xf>
    <xf numFmtId="0" fontId="19" fillId="10" borderId="22" xfId="0" applyFont="1" applyFill="1" applyBorder="1" applyAlignment="1">
      <alignment horizontal="right" vertical="center" wrapText="1"/>
    </xf>
    <xf numFmtId="0" fontId="19" fillId="10" borderId="22" xfId="0" applyFont="1" applyFill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right" vertical="center" wrapText="1"/>
    </xf>
    <xf numFmtId="3" fontId="19" fillId="0" borderId="26" xfId="0" applyNumberFormat="1" applyFont="1" applyBorder="1" applyAlignment="1">
      <alignment horizontal="right" vertical="center" wrapText="1"/>
    </xf>
    <xf numFmtId="0" fontId="19" fillId="0" borderId="26" xfId="0" applyFont="1" applyBorder="1" applyAlignment="1">
      <alignment horizontal="center" vertical="center" wrapText="1"/>
    </xf>
    <xf numFmtId="166" fontId="31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3" fontId="32" fillId="0" borderId="1" xfId="0" applyNumberFormat="1" applyFont="1" applyFill="1" applyBorder="1" applyAlignment="1">
      <alignment horizontal="center" vertical="center" wrapText="1"/>
    </xf>
    <xf numFmtId="169" fontId="32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166" fontId="36" fillId="0" borderId="1" xfId="0" applyNumberFormat="1" applyFont="1" applyFill="1" applyBorder="1" applyAlignment="1">
      <alignment horizontal="center" vertical="center" wrapText="1"/>
    </xf>
    <xf numFmtId="167" fontId="36" fillId="0" borderId="1" xfId="0" applyNumberFormat="1" applyFont="1" applyFill="1" applyBorder="1" applyAlignment="1">
      <alignment horizontal="right" vertical="center" wrapText="1" indent="3"/>
    </xf>
    <xf numFmtId="168" fontId="36" fillId="0" borderId="1" xfId="0" applyNumberFormat="1" applyFont="1" applyFill="1" applyBorder="1" applyAlignment="1">
      <alignment horizontal="center" vertical="center" wrapText="1"/>
    </xf>
    <xf numFmtId="167" fontId="38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 wrapText="1"/>
    </xf>
    <xf numFmtId="14" fontId="36" fillId="0" borderId="1" xfId="0" applyNumberFormat="1" applyFont="1" applyFill="1" applyBorder="1" applyAlignment="1">
      <alignment horizontal="center" vertical="center" wrapText="1"/>
    </xf>
    <xf numFmtId="167" fontId="36" fillId="0" borderId="1" xfId="0" applyNumberFormat="1" applyFont="1" applyFill="1" applyBorder="1" applyAlignment="1">
      <alignment horizontal="center" vertical="center" wrapText="1"/>
    </xf>
    <xf numFmtId="167" fontId="36" fillId="0" borderId="2" xfId="0" applyNumberFormat="1" applyFont="1" applyFill="1" applyBorder="1" applyAlignment="1">
      <alignment vertical="center" wrapText="1"/>
    </xf>
    <xf numFmtId="169" fontId="36" fillId="0" borderId="1" xfId="0" applyNumberFormat="1" applyFont="1" applyFill="1" applyBorder="1" applyAlignment="1">
      <alignment horizontal="right" vertical="center" wrapText="1" indent="3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 wrapText="1"/>
    </xf>
    <xf numFmtId="166" fontId="37" fillId="0" borderId="1" xfId="0" applyNumberFormat="1" applyFont="1" applyFill="1" applyBorder="1" applyAlignment="1">
      <alignment horizontal="center" vertical="center" wrapText="1"/>
    </xf>
    <xf numFmtId="168" fontId="37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right" vertical="center" indent="3"/>
    </xf>
    <xf numFmtId="0" fontId="36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14" fontId="39" fillId="0" borderId="1" xfId="0" applyNumberFormat="1" applyFont="1" applyFill="1" applyBorder="1" applyAlignment="1">
      <alignment horizontal="center" vertical="center" wrapText="1"/>
    </xf>
    <xf numFmtId="0" fontId="39" fillId="0" borderId="1" xfId="1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12" fontId="36" fillId="0" borderId="1" xfId="0" applyNumberFormat="1" applyFont="1" applyFill="1" applyBorder="1" applyAlignment="1">
      <alignment horizontal="center" vertical="center" wrapText="1"/>
    </xf>
    <xf numFmtId="14" fontId="37" fillId="0" borderId="1" xfId="0" applyNumberFormat="1" applyFont="1" applyFill="1" applyBorder="1" applyAlignment="1">
      <alignment horizontal="center" vertical="center" wrapText="1"/>
    </xf>
    <xf numFmtId="170" fontId="36" fillId="0" borderId="1" xfId="0" applyNumberFormat="1" applyFont="1" applyFill="1" applyBorder="1" applyAlignment="1">
      <alignment horizontal="right" vertical="center" wrapText="1" indent="3"/>
    </xf>
    <xf numFmtId="0" fontId="36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right" vertical="center" wrapText="1" indent="3"/>
    </xf>
    <xf numFmtId="0" fontId="35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67" fontId="37" fillId="0" borderId="1" xfId="0" applyNumberFormat="1" applyFont="1" applyFill="1" applyBorder="1" applyAlignment="1">
      <alignment horizontal="center" vertical="center" wrapText="1"/>
    </xf>
    <xf numFmtId="169" fontId="36" fillId="0" borderId="1" xfId="0" applyNumberFormat="1" applyFont="1" applyFill="1" applyBorder="1" applyAlignment="1">
      <alignment horizontal="center" vertical="center" wrapText="1"/>
    </xf>
    <xf numFmtId="169" fontId="36" fillId="0" borderId="1" xfId="0" applyNumberFormat="1" applyFont="1" applyFill="1" applyBorder="1" applyAlignment="1">
      <alignment horizontal="center" vertical="center"/>
    </xf>
    <xf numFmtId="168" fontId="36" fillId="0" borderId="1" xfId="0" applyNumberFormat="1" applyFont="1" applyFill="1" applyBorder="1" applyAlignment="1">
      <alignment vertical="center" wrapText="1"/>
    </xf>
    <xf numFmtId="168" fontId="37" fillId="0" borderId="1" xfId="0" applyNumberFormat="1" applyFont="1" applyFill="1" applyBorder="1" applyAlignment="1">
      <alignment vertical="center" wrapText="1"/>
    </xf>
    <xf numFmtId="169" fontId="36" fillId="0" borderId="1" xfId="0" applyNumberFormat="1" applyFont="1" applyFill="1" applyBorder="1" applyAlignment="1">
      <alignment vertical="center" wrapText="1"/>
    </xf>
    <xf numFmtId="169" fontId="37" fillId="0" borderId="1" xfId="0" applyNumberFormat="1" applyFont="1" applyFill="1" applyBorder="1" applyAlignment="1">
      <alignment horizontal="center" vertical="center" wrapText="1"/>
    </xf>
    <xf numFmtId="12" fontId="37" fillId="0" borderId="1" xfId="0" applyNumberFormat="1" applyFont="1" applyFill="1" applyBorder="1" applyAlignment="1">
      <alignment horizontal="center" vertical="center" wrapText="1"/>
    </xf>
    <xf numFmtId="3" fontId="8" fillId="11" borderId="15" xfId="0" applyNumberFormat="1" applyFont="1" applyFill="1" applyBorder="1" applyAlignment="1">
      <alignment horizontal="center" vertical="center" wrapText="1"/>
    </xf>
    <xf numFmtId="3" fontId="14" fillId="11" borderId="1" xfId="0" applyNumberFormat="1" applyFont="1" applyFill="1" applyBorder="1" applyAlignment="1">
      <alignment vertical="center"/>
    </xf>
    <xf numFmtId="0" fontId="8" fillId="11" borderId="16" xfId="0" applyFont="1" applyFill="1" applyBorder="1" applyAlignment="1">
      <alignment horizontal="center" vertical="center" wrapText="1"/>
    </xf>
    <xf numFmtId="3" fontId="14" fillId="11" borderId="1" xfId="0" applyNumberFormat="1" applyFont="1" applyFill="1" applyBorder="1" applyAlignment="1">
      <alignment horizontal="center"/>
    </xf>
    <xf numFmtId="3" fontId="6" fillId="11" borderId="1" xfId="0" applyNumberFormat="1" applyFont="1" applyFill="1" applyBorder="1" applyAlignment="1">
      <alignment horizontal="center" vertical="center"/>
    </xf>
    <xf numFmtId="1" fontId="16" fillId="11" borderId="1" xfId="0" applyNumberFormat="1" applyFont="1" applyFill="1" applyBorder="1" applyAlignment="1">
      <alignment horizontal="center" wrapText="1"/>
    </xf>
    <xf numFmtId="3" fontId="14" fillId="11" borderId="1" xfId="0" applyNumberFormat="1" applyFont="1" applyFill="1" applyBorder="1" applyAlignment="1">
      <alignment horizontal="right" vertical="center" wrapText="1"/>
    </xf>
    <xf numFmtId="3" fontId="14" fillId="11" borderId="1" xfId="0" applyNumberFormat="1" applyFont="1" applyFill="1" applyBorder="1" applyAlignment="1">
      <alignment horizontal="center" vertical="center" wrapText="1"/>
    </xf>
    <xf numFmtId="3" fontId="18" fillId="11" borderId="22" xfId="0" applyNumberFormat="1" applyFont="1" applyFill="1" applyBorder="1" applyAlignment="1">
      <alignment horizontal="right" vertical="center"/>
    </xf>
    <xf numFmtId="3" fontId="18" fillId="11" borderId="28" xfId="0" applyNumberFormat="1" applyFont="1" applyFill="1" applyBorder="1" applyAlignment="1">
      <alignment horizontal="right" wrapText="1"/>
    </xf>
    <xf numFmtId="3" fontId="6" fillId="11" borderId="30" xfId="0" applyNumberFormat="1" applyFont="1" applyFill="1" applyBorder="1" applyAlignment="1">
      <alignment horizontal="center" vertical="center" wrapText="1"/>
    </xf>
    <xf numFmtId="3" fontId="8" fillId="12" borderId="22" xfId="0" applyNumberFormat="1" applyFont="1" applyFill="1" applyBorder="1" applyAlignment="1">
      <alignment horizontal="center" vertical="center"/>
    </xf>
    <xf numFmtId="3" fontId="19" fillId="12" borderId="22" xfId="0" applyNumberFormat="1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</cellXfs>
  <cellStyles count="101">
    <cellStyle name="Köprü 2" xfId="6"/>
    <cellStyle name="Köprü 3" xfId="7"/>
    <cellStyle name="Normal" xfId="0" builtinId="0"/>
    <cellStyle name="Normal 10" xfId="8"/>
    <cellStyle name="Normal 10 2" xfId="9"/>
    <cellStyle name="Normal 11" xfId="10"/>
    <cellStyle name="Normal 12" xfId="11"/>
    <cellStyle name="Normal 13" xfId="12"/>
    <cellStyle name="Normal 14" xfId="13"/>
    <cellStyle name="Normal 15" xfId="14"/>
    <cellStyle name="Normal 15 2" xfId="15"/>
    <cellStyle name="Normal 16" xfId="16"/>
    <cellStyle name="Normal 16 2" xfId="17"/>
    <cellStyle name="Normal 16 2 2" xfId="18"/>
    <cellStyle name="Normal 17" xfId="19"/>
    <cellStyle name="Normal 18" xfId="20"/>
    <cellStyle name="Normal 19" xfId="21"/>
    <cellStyle name="Normal 2" xfId="2"/>
    <cellStyle name="Normal 2 10" xfId="23"/>
    <cellStyle name="Normal 2 11" xfId="24"/>
    <cellStyle name="Normal 2 12" xfId="22"/>
    <cellStyle name="Normal 2 2" xfId="25"/>
    <cellStyle name="Normal 2 2 2" xfId="26"/>
    <cellStyle name="Normal 2 2 2 2" xfId="27"/>
    <cellStyle name="Normal 2 2 3" xfId="28"/>
    <cellStyle name="Normal 2 2 3 2" xfId="29"/>
    <cellStyle name="Normal 2 2 3 3" xfId="30"/>
    <cellStyle name="Normal 2 2 3 4" xfId="31"/>
    <cellStyle name="Normal 2 2 3 5" xfId="32"/>
    <cellStyle name="Normal 2 2 3 6" xfId="33"/>
    <cellStyle name="Normal 2 2 3 7" xfId="34"/>
    <cellStyle name="Normal 2 2 4" xfId="35"/>
    <cellStyle name="Normal 2 2 5" xfId="36"/>
    <cellStyle name="Normal 2 2 6" xfId="37"/>
    <cellStyle name="Normal 2 2 7" xfId="38"/>
    <cellStyle name="Normal 2 2 8" xfId="39"/>
    <cellStyle name="Normal 2 2 9" xfId="40"/>
    <cellStyle name="Normal 2 2_11Kasım-Bütçe2011-KomisyonBütçesi-Vali" xfId="41"/>
    <cellStyle name="Normal 2 3" xfId="42"/>
    <cellStyle name="Normal 2 3 2" xfId="43"/>
    <cellStyle name="Normal 2 3 2 2" xfId="44"/>
    <cellStyle name="Normal 2 3 2 3" xfId="45"/>
    <cellStyle name="Normal 2 3 2 4" xfId="46"/>
    <cellStyle name="Normal 2 3 2 5" xfId="47"/>
    <cellStyle name="Normal 2 3 2 6" xfId="48"/>
    <cellStyle name="Normal 2 3 3" xfId="49"/>
    <cellStyle name="Normal 2 3 4" xfId="50"/>
    <cellStyle name="Normal 2 3 5" xfId="51"/>
    <cellStyle name="Normal 2 3 6" xfId="52"/>
    <cellStyle name="Normal 2 3 7" xfId="53"/>
    <cellStyle name="Normal 2 4" xfId="54"/>
    <cellStyle name="Normal 2 5" xfId="55"/>
    <cellStyle name="Normal 2 6" xfId="56"/>
    <cellStyle name="Normal 2 6 2" xfId="57"/>
    <cellStyle name="Normal 2 6 2 2" xfId="58"/>
    <cellStyle name="Normal 2 6 2 2 2" xfId="59"/>
    <cellStyle name="Normal 2 6 2 2 2 2" xfId="60"/>
    <cellStyle name="Normal 2 6 2 2 2 2 2" xfId="61"/>
    <cellStyle name="Normal 2 6 2 2 2 2 2 2" xfId="62"/>
    <cellStyle name="Normal 2 6 2 2 2 2 2 3" xfId="63"/>
    <cellStyle name="Normal 2 6 2 2 2 2 2 3 2" xfId="64"/>
    <cellStyle name="Normal 2 6 2 2 2 2 2 3 2 2" xfId="65"/>
    <cellStyle name="Normal 2 6 2 2 2 2 2 3 2 2 2" xfId="66"/>
    <cellStyle name="Normal 2 6 2 3" xfId="67"/>
    <cellStyle name="Normal 2 6 2 3 2" xfId="68"/>
    <cellStyle name="Normal 2 6 2 3 2 2" xfId="69"/>
    <cellStyle name="Normal 2 6 2 3 2 2 2" xfId="70"/>
    <cellStyle name="Normal 2 6 2 3 2 2 2 2" xfId="71"/>
    <cellStyle name="Normal 2 6 2 3 2 2 2 2 2" xfId="72"/>
    <cellStyle name="Normal 2 6 2 3 2 2 2 2 2 2" xfId="73"/>
    <cellStyle name="Normal 2 7" xfId="74"/>
    <cellStyle name="Normal 2 8" xfId="75"/>
    <cellStyle name="Normal 2 9" xfId="76"/>
    <cellStyle name="Normal 2_11Kasım-Bütçe2011-KomisyonBütçesi-Vali" xfId="77"/>
    <cellStyle name="Normal 20" xfId="78"/>
    <cellStyle name="Normal 21" xfId="79"/>
    <cellStyle name="Normal 22" xfId="80"/>
    <cellStyle name="Normal 23" xfId="5"/>
    <cellStyle name="Normal 3" xfId="81"/>
    <cellStyle name="Normal 3 2" xfId="82"/>
    <cellStyle name="Normal 3 3" xfId="83"/>
    <cellStyle name="Normal 3 4" xfId="84"/>
    <cellStyle name="Normal 3 5" xfId="85"/>
    <cellStyle name="Normal 3 6" xfId="86"/>
    <cellStyle name="Normal 3 7" xfId="87"/>
    <cellStyle name="Normal 4" xfId="88"/>
    <cellStyle name="Normal 4 2" xfId="89"/>
    <cellStyle name="Normal 4_11Kasım-Bütçe2011-KomisyonBütçesi-Vali" xfId="90"/>
    <cellStyle name="Normal 5" xfId="91"/>
    <cellStyle name="Normal 6" xfId="3"/>
    <cellStyle name="Normal 6 2" xfId="92"/>
    <cellStyle name="Normal 7" xfId="93"/>
    <cellStyle name="Normal 7 2" xfId="94"/>
    <cellStyle name="Normal 8" xfId="95"/>
    <cellStyle name="Normal 9" xfId="96"/>
    <cellStyle name="Normal 9 2" xfId="97"/>
    <cellStyle name="ParaBirimi 2" xfId="98"/>
    <cellStyle name="ParaBirimi 2 2" xfId="99"/>
    <cellStyle name="Virgül" xfId="1" builtinId="3"/>
    <cellStyle name="Virgül [0]_190" xfId="100"/>
    <cellStyle name="Yüzd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445"/>
  <sheetViews>
    <sheetView tabSelected="1" zoomScale="20" zoomScaleNormal="20" workbookViewId="0">
      <selection activeCell="I11" sqref="I11"/>
    </sheetView>
  </sheetViews>
  <sheetFormatPr defaultRowHeight="50.25" x14ac:dyDescent="0.25"/>
  <cols>
    <col min="1" max="1" width="37.28515625" style="3" bestFit="1" customWidth="1"/>
    <col min="2" max="2" width="69.85546875" style="6" customWidth="1"/>
    <col min="3" max="3" width="63.28515625" style="6" customWidth="1"/>
    <col min="4" max="4" width="127.28515625" style="5" customWidth="1"/>
    <col min="5" max="5" width="70.28515625" style="6" customWidth="1"/>
    <col min="6" max="6" width="56.42578125" style="6" customWidth="1"/>
    <col min="7" max="7" width="54.42578125" style="6" customWidth="1"/>
    <col min="8" max="8" width="76.7109375" style="7" customWidth="1"/>
    <col min="9" max="9" width="89" style="6" customWidth="1"/>
    <col min="10" max="10" width="92.5703125" style="6" customWidth="1"/>
    <col min="11" max="11" width="86.7109375" style="6" customWidth="1"/>
    <col min="12" max="12" width="46.7109375" style="6" customWidth="1"/>
    <col min="13" max="13" width="46.42578125" style="6" customWidth="1"/>
    <col min="14" max="14" width="77" style="3" customWidth="1"/>
    <col min="15" max="16384" width="9.140625" style="2"/>
  </cols>
  <sheetData>
    <row r="1" spans="1:14" ht="162" customHeight="1" x14ac:dyDescent="0.25">
      <c r="A1" s="178" t="s">
        <v>690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80"/>
    </row>
    <row r="2" spans="1:14" s="1" customFormat="1" ht="248.25" customHeight="1" x14ac:dyDescent="0.25">
      <c r="A2" s="125" t="s">
        <v>20</v>
      </c>
      <c r="B2" s="125" t="s">
        <v>31</v>
      </c>
      <c r="C2" s="125" t="s">
        <v>21</v>
      </c>
      <c r="D2" s="125" t="s">
        <v>22</v>
      </c>
      <c r="E2" s="125" t="s">
        <v>23</v>
      </c>
      <c r="F2" s="125" t="s">
        <v>24</v>
      </c>
      <c r="G2" s="125" t="s">
        <v>25</v>
      </c>
      <c r="H2" s="126" t="s">
        <v>26</v>
      </c>
      <c r="I2" s="127" t="s">
        <v>27</v>
      </c>
      <c r="J2" s="127" t="s">
        <v>28</v>
      </c>
      <c r="K2" s="127" t="s">
        <v>333</v>
      </c>
      <c r="L2" s="125" t="s">
        <v>334</v>
      </c>
      <c r="M2" s="125" t="s">
        <v>29</v>
      </c>
      <c r="N2" s="125" t="s">
        <v>30</v>
      </c>
    </row>
    <row r="3" spans="1:14" ht="408.75" customHeight="1" x14ac:dyDescent="0.25">
      <c r="A3" s="128">
        <v>1</v>
      </c>
      <c r="B3" s="128" t="s">
        <v>32</v>
      </c>
      <c r="C3" s="128" t="s">
        <v>1</v>
      </c>
      <c r="D3" s="129" t="s">
        <v>33</v>
      </c>
      <c r="E3" s="128" t="s">
        <v>5</v>
      </c>
      <c r="F3" s="130"/>
      <c r="G3" s="130"/>
      <c r="H3" s="136">
        <v>87913</v>
      </c>
      <c r="I3" s="136">
        <v>7349881</v>
      </c>
      <c r="J3" s="136">
        <v>21000000</v>
      </c>
      <c r="K3" s="136">
        <v>102067</v>
      </c>
      <c r="L3" s="132">
        <f t="shared" ref="L3:L63" si="0">100*K3/I3</f>
        <v>1.3886891502052889</v>
      </c>
      <c r="M3" s="132"/>
      <c r="N3" s="128" t="s">
        <v>677</v>
      </c>
    </row>
    <row r="4" spans="1:14" ht="204.75" customHeight="1" x14ac:dyDescent="0.25">
      <c r="A4" s="128">
        <v>1</v>
      </c>
      <c r="B4" s="128" t="s">
        <v>34</v>
      </c>
      <c r="C4" s="128" t="s">
        <v>35</v>
      </c>
      <c r="D4" s="129" t="s">
        <v>37</v>
      </c>
      <c r="E4" s="128" t="s">
        <v>36</v>
      </c>
      <c r="F4" s="130">
        <v>42481</v>
      </c>
      <c r="G4" s="130">
        <v>43110</v>
      </c>
      <c r="H4" s="131">
        <v>1730900</v>
      </c>
      <c r="I4" s="131">
        <v>5167220</v>
      </c>
      <c r="J4" s="131">
        <v>4379000</v>
      </c>
      <c r="K4" s="131">
        <v>814435</v>
      </c>
      <c r="L4" s="132">
        <f t="shared" si="0"/>
        <v>15.761570051207419</v>
      </c>
      <c r="M4" s="132">
        <v>58</v>
      </c>
      <c r="N4" s="128" t="s">
        <v>11</v>
      </c>
    </row>
    <row r="5" spans="1:14" ht="204.75" customHeight="1" x14ac:dyDescent="0.25">
      <c r="A5" s="128">
        <v>2</v>
      </c>
      <c r="B5" s="128" t="s">
        <v>34</v>
      </c>
      <c r="C5" s="128" t="s">
        <v>1</v>
      </c>
      <c r="D5" s="129" t="s">
        <v>38</v>
      </c>
      <c r="E5" s="128" t="s">
        <v>36</v>
      </c>
      <c r="F5" s="130">
        <v>42487</v>
      </c>
      <c r="G5" s="130">
        <v>42916</v>
      </c>
      <c r="H5" s="131">
        <v>1187172</v>
      </c>
      <c r="I5" s="131">
        <v>3653633</v>
      </c>
      <c r="J5" s="131">
        <v>3096300</v>
      </c>
      <c r="K5" s="131"/>
      <c r="L5" s="132"/>
      <c r="M5" s="132">
        <v>39</v>
      </c>
      <c r="N5" s="128" t="s">
        <v>11</v>
      </c>
    </row>
    <row r="6" spans="1:14" ht="273" customHeight="1" x14ac:dyDescent="0.25">
      <c r="A6" s="128">
        <v>3</v>
      </c>
      <c r="B6" s="128" t="s">
        <v>34</v>
      </c>
      <c r="C6" s="128" t="s">
        <v>1</v>
      </c>
      <c r="D6" s="129" t="s">
        <v>340</v>
      </c>
      <c r="E6" s="128" t="s">
        <v>36</v>
      </c>
      <c r="F6" s="130">
        <v>42716</v>
      </c>
      <c r="G6" s="130">
        <v>42896</v>
      </c>
      <c r="H6" s="131"/>
      <c r="I6" s="131">
        <v>350000</v>
      </c>
      <c r="J6" s="131">
        <v>295000</v>
      </c>
      <c r="K6" s="131"/>
      <c r="L6" s="132"/>
      <c r="M6" s="132">
        <v>10</v>
      </c>
      <c r="N6" s="128" t="s">
        <v>11</v>
      </c>
    </row>
    <row r="7" spans="1:14" ht="273" customHeight="1" x14ac:dyDescent="0.25">
      <c r="A7" s="128">
        <v>1</v>
      </c>
      <c r="B7" s="128" t="s">
        <v>40</v>
      </c>
      <c r="C7" s="128" t="s">
        <v>35</v>
      </c>
      <c r="D7" s="129" t="s">
        <v>488</v>
      </c>
      <c r="E7" s="128" t="s">
        <v>5</v>
      </c>
      <c r="F7" s="130">
        <v>42809</v>
      </c>
      <c r="G7" s="130"/>
      <c r="H7" s="131"/>
      <c r="I7" s="131">
        <v>950000</v>
      </c>
      <c r="J7" s="131">
        <v>712976</v>
      </c>
      <c r="K7" s="131"/>
      <c r="L7" s="132"/>
      <c r="M7" s="132"/>
      <c r="N7" s="128" t="s">
        <v>75</v>
      </c>
    </row>
    <row r="8" spans="1:14" ht="341.25" customHeight="1" x14ac:dyDescent="0.25">
      <c r="A8" s="128">
        <v>2</v>
      </c>
      <c r="B8" s="128" t="s">
        <v>40</v>
      </c>
      <c r="C8" s="128" t="s">
        <v>35</v>
      </c>
      <c r="D8" s="129" t="s">
        <v>41</v>
      </c>
      <c r="E8" s="128" t="s">
        <v>5</v>
      </c>
      <c r="F8" s="130">
        <v>42534</v>
      </c>
      <c r="G8" s="130">
        <v>42775</v>
      </c>
      <c r="H8" s="131">
        <v>105638</v>
      </c>
      <c r="I8" s="131">
        <v>616000</v>
      </c>
      <c r="J8" s="131">
        <v>176530</v>
      </c>
      <c r="K8" s="131">
        <v>94919.679999999993</v>
      </c>
      <c r="L8" s="132">
        <f t="shared" si="0"/>
        <v>15.409038961038961</v>
      </c>
      <c r="M8" s="132">
        <v>100</v>
      </c>
      <c r="N8" s="128" t="s">
        <v>3</v>
      </c>
    </row>
    <row r="9" spans="1:14" ht="204.75" customHeight="1" x14ac:dyDescent="0.25">
      <c r="A9" s="128">
        <v>3</v>
      </c>
      <c r="B9" s="128" t="s">
        <v>40</v>
      </c>
      <c r="C9" s="128" t="s">
        <v>35</v>
      </c>
      <c r="D9" s="129" t="s">
        <v>489</v>
      </c>
      <c r="E9" s="128" t="s">
        <v>5</v>
      </c>
      <c r="F9" s="130">
        <v>42789</v>
      </c>
      <c r="G9" s="130">
        <v>42970</v>
      </c>
      <c r="H9" s="131"/>
      <c r="I9" s="131">
        <v>1570000</v>
      </c>
      <c r="J9" s="131">
        <v>796600</v>
      </c>
      <c r="K9" s="131"/>
      <c r="L9" s="132"/>
      <c r="M9" s="132">
        <v>20</v>
      </c>
      <c r="N9" s="128" t="s">
        <v>11</v>
      </c>
    </row>
    <row r="10" spans="1:14" ht="204.75" customHeight="1" x14ac:dyDescent="0.25">
      <c r="A10" s="128">
        <v>4</v>
      </c>
      <c r="B10" s="128" t="s">
        <v>40</v>
      </c>
      <c r="C10" s="128" t="s">
        <v>35</v>
      </c>
      <c r="D10" s="129" t="s">
        <v>490</v>
      </c>
      <c r="E10" s="128" t="s">
        <v>5</v>
      </c>
      <c r="F10" s="130">
        <v>42789</v>
      </c>
      <c r="G10" s="130"/>
      <c r="H10" s="131"/>
      <c r="I10" s="131">
        <v>1700000</v>
      </c>
      <c r="J10" s="131">
        <v>819615</v>
      </c>
      <c r="K10" s="131"/>
      <c r="L10" s="132"/>
      <c r="M10" s="132"/>
      <c r="N10" s="128" t="s">
        <v>75</v>
      </c>
    </row>
    <row r="11" spans="1:14" ht="204.75" customHeight="1" x14ac:dyDescent="0.25">
      <c r="A11" s="128">
        <v>5</v>
      </c>
      <c r="B11" s="128" t="s">
        <v>40</v>
      </c>
      <c r="C11" s="128" t="s">
        <v>35</v>
      </c>
      <c r="D11" s="129" t="s">
        <v>491</v>
      </c>
      <c r="E11" s="128" t="s">
        <v>5</v>
      </c>
      <c r="F11" s="130">
        <v>42789</v>
      </c>
      <c r="G11" s="130"/>
      <c r="H11" s="131"/>
      <c r="I11" s="131">
        <v>1900000</v>
      </c>
      <c r="J11" s="131">
        <v>753950</v>
      </c>
      <c r="K11" s="131"/>
      <c r="L11" s="132"/>
      <c r="M11" s="132"/>
      <c r="N11" s="128" t="s">
        <v>75</v>
      </c>
    </row>
    <row r="12" spans="1:14" ht="204.75" customHeight="1" x14ac:dyDescent="0.25">
      <c r="A12" s="128">
        <v>6</v>
      </c>
      <c r="B12" s="128" t="s">
        <v>40</v>
      </c>
      <c r="C12" s="128" t="s">
        <v>35</v>
      </c>
      <c r="D12" s="129" t="s">
        <v>492</v>
      </c>
      <c r="E12" s="128" t="s">
        <v>5</v>
      </c>
      <c r="F12" s="130">
        <v>42789</v>
      </c>
      <c r="G12" s="130"/>
      <c r="H12" s="131"/>
      <c r="I12" s="131">
        <v>1840000</v>
      </c>
      <c r="J12" s="131">
        <v>678300</v>
      </c>
      <c r="K12" s="131"/>
      <c r="L12" s="132"/>
      <c r="M12" s="132"/>
      <c r="N12" s="128" t="s">
        <v>75</v>
      </c>
    </row>
    <row r="13" spans="1:14" ht="204.75" customHeight="1" x14ac:dyDescent="0.25">
      <c r="A13" s="128">
        <v>7</v>
      </c>
      <c r="B13" s="128" t="s">
        <v>40</v>
      </c>
      <c r="C13" s="128" t="s">
        <v>35</v>
      </c>
      <c r="D13" s="129" t="s">
        <v>493</v>
      </c>
      <c r="E13" s="128" t="s">
        <v>5</v>
      </c>
      <c r="F13" s="130">
        <v>42789</v>
      </c>
      <c r="G13" s="130">
        <v>42970</v>
      </c>
      <c r="H13" s="131"/>
      <c r="I13" s="131">
        <v>1510000</v>
      </c>
      <c r="J13" s="131">
        <v>726400</v>
      </c>
      <c r="K13" s="131"/>
      <c r="L13" s="132"/>
      <c r="M13" s="132">
        <v>15</v>
      </c>
      <c r="N13" s="128" t="s">
        <v>11</v>
      </c>
    </row>
    <row r="14" spans="1:14" ht="341.25" customHeight="1" x14ac:dyDescent="0.25">
      <c r="A14" s="128">
        <v>8</v>
      </c>
      <c r="B14" s="128" t="s">
        <v>40</v>
      </c>
      <c r="C14" s="128" t="s">
        <v>35</v>
      </c>
      <c r="D14" s="129" t="s">
        <v>494</v>
      </c>
      <c r="E14" s="128" t="s">
        <v>5</v>
      </c>
      <c r="F14" s="130">
        <v>42761</v>
      </c>
      <c r="G14" s="130">
        <v>42893</v>
      </c>
      <c r="H14" s="131"/>
      <c r="I14" s="131">
        <v>1355000</v>
      </c>
      <c r="J14" s="131">
        <v>549700</v>
      </c>
      <c r="K14" s="131"/>
      <c r="L14" s="132"/>
      <c r="M14" s="132">
        <v>10</v>
      </c>
      <c r="N14" s="128" t="s">
        <v>11</v>
      </c>
    </row>
    <row r="15" spans="1:14" ht="409.5" customHeight="1" x14ac:dyDescent="0.25">
      <c r="A15" s="128">
        <v>9</v>
      </c>
      <c r="B15" s="128" t="s">
        <v>40</v>
      </c>
      <c r="C15" s="128" t="s">
        <v>1</v>
      </c>
      <c r="D15" s="129" t="s">
        <v>495</v>
      </c>
      <c r="E15" s="128" t="s">
        <v>5</v>
      </c>
      <c r="F15" s="130">
        <v>42761</v>
      </c>
      <c r="G15" s="130">
        <v>42902</v>
      </c>
      <c r="H15" s="131"/>
      <c r="I15" s="131">
        <v>615000</v>
      </c>
      <c r="J15" s="131">
        <v>360595</v>
      </c>
      <c r="K15" s="131"/>
      <c r="L15" s="132"/>
      <c r="M15" s="132"/>
      <c r="N15" s="128" t="s">
        <v>11</v>
      </c>
    </row>
    <row r="16" spans="1:14" ht="204.75" customHeight="1" x14ac:dyDescent="0.25">
      <c r="A16" s="128">
        <v>10</v>
      </c>
      <c r="B16" s="128" t="s">
        <v>40</v>
      </c>
      <c r="C16" s="128" t="s">
        <v>1</v>
      </c>
      <c r="D16" s="129" t="s">
        <v>496</v>
      </c>
      <c r="E16" s="128" t="s">
        <v>5</v>
      </c>
      <c r="F16" s="130">
        <v>42839</v>
      </c>
      <c r="G16" s="130"/>
      <c r="H16" s="131"/>
      <c r="I16" s="131">
        <v>480000</v>
      </c>
      <c r="J16" s="131">
        <v>566400</v>
      </c>
      <c r="K16" s="131"/>
      <c r="L16" s="132"/>
      <c r="M16" s="132"/>
      <c r="N16" s="128" t="s">
        <v>78</v>
      </c>
    </row>
    <row r="17" spans="1:14" ht="409.5" customHeight="1" x14ac:dyDescent="0.25">
      <c r="A17" s="128">
        <v>11</v>
      </c>
      <c r="B17" s="128" t="s">
        <v>40</v>
      </c>
      <c r="C17" s="128" t="s">
        <v>35</v>
      </c>
      <c r="D17" s="129" t="s">
        <v>497</v>
      </c>
      <c r="E17" s="128" t="s">
        <v>5</v>
      </c>
      <c r="F17" s="130">
        <v>42761</v>
      </c>
      <c r="G17" s="130">
        <v>42905</v>
      </c>
      <c r="H17" s="131"/>
      <c r="I17" s="131">
        <v>1150000</v>
      </c>
      <c r="J17" s="131">
        <v>698100</v>
      </c>
      <c r="K17" s="131"/>
      <c r="L17" s="132"/>
      <c r="M17" s="132"/>
      <c r="N17" s="128" t="s">
        <v>11</v>
      </c>
    </row>
    <row r="18" spans="1:14" ht="204.75" customHeight="1" x14ac:dyDescent="0.25">
      <c r="A18" s="128">
        <v>12</v>
      </c>
      <c r="B18" s="128" t="s">
        <v>40</v>
      </c>
      <c r="C18" s="128" t="s">
        <v>1</v>
      </c>
      <c r="D18" s="129" t="s">
        <v>498</v>
      </c>
      <c r="E18" s="128" t="s">
        <v>5</v>
      </c>
      <c r="F18" s="130">
        <v>42790</v>
      </c>
      <c r="G18" s="130">
        <v>42831</v>
      </c>
      <c r="H18" s="131"/>
      <c r="I18" s="131">
        <v>275000</v>
      </c>
      <c r="J18" s="131">
        <v>175000</v>
      </c>
      <c r="K18" s="131"/>
      <c r="L18" s="132"/>
      <c r="M18" s="132"/>
      <c r="N18" s="128" t="s">
        <v>11</v>
      </c>
    </row>
    <row r="19" spans="1:14" ht="136.5" customHeight="1" x14ac:dyDescent="0.25">
      <c r="A19" s="128">
        <v>1</v>
      </c>
      <c r="B19" s="128" t="s">
        <v>42</v>
      </c>
      <c r="C19" s="128" t="s">
        <v>1</v>
      </c>
      <c r="D19" s="129" t="s">
        <v>44</v>
      </c>
      <c r="E19" s="128" t="s">
        <v>4</v>
      </c>
      <c r="F19" s="135">
        <v>42755</v>
      </c>
      <c r="G19" s="135">
        <v>42815</v>
      </c>
      <c r="H19" s="131"/>
      <c r="I19" s="131">
        <v>26219</v>
      </c>
      <c r="J19" s="131">
        <v>26219</v>
      </c>
      <c r="K19" s="131"/>
      <c r="L19" s="132"/>
      <c r="M19" s="132">
        <v>100</v>
      </c>
      <c r="N19" s="128" t="s">
        <v>3</v>
      </c>
    </row>
    <row r="20" spans="1:14" ht="136.5" customHeight="1" x14ac:dyDescent="0.25">
      <c r="A20" s="128">
        <v>2</v>
      </c>
      <c r="B20" s="128" t="s">
        <v>42</v>
      </c>
      <c r="C20" s="128" t="s">
        <v>35</v>
      </c>
      <c r="D20" s="129" t="s">
        <v>43</v>
      </c>
      <c r="E20" s="128" t="s">
        <v>4</v>
      </c>
      <c r="F20" s="135">
        <v>42755</v>
      </c>
      <c r="G20" s="135">
        <v>42809</v>
      </c>
      <c r="H20" s="131"/>
      <c r="I20" s="131">
        <v>12248</v>
      </c>
      <c r="J20" s="131">
        <v>12248</v>
      </c>
      <c r="K20" s="131">
        <v>1610</v>
      </c>
      <c r="L20" s="132">
        <f t="shared" si="0"/>
        <v>13.145003265839321</v>
      </c>
      <c r="M20" s="132">
        <v>100</v>
      </c>
      <c r="N20" s="128" t="s">
        <v>3</v>
      </c>
    </row>
    <row r="21" spans="1:14" ht="204.75" customHeight="1" x14ac:dyDescent="0.25">
      <c r="A21" s="128">
        <v>1</v>
      </c>
      <c r="B21" s="128" t="s">
        <v>45</v>
      </c>
      <c r="C21" s="128" t="s">
        <v>46</v>
      </c>
      <c r="D21" s="129" t="s">
        <v>47</v>
      </c>
      <c r="E21" s="128" t="s">
        <v>5</v>
      </c>
      <c r="F21" s="130"/>
      <c r="G21" s="130"/>
      <c r="H21" s="136"/>
      <c r="I21" s="136">
        <v>2000000</v>
      </c>
      <c r="J21" s="136">
        <v>199800000</v>
      </c>
      <c r="K21" s="136"/>
      <c r="L21" s="132"/>
      <c r="M21" s="132"/>
      <c r="N21" s="128" t="s">
        <v>48</v>
      </c>
    </row>
    <row r="22" spans="1:14" ht="204.75" customHeight="1" x14ac:dyDescent="0.25">
      <c r="A22" s="128">
        <v>2</v>
      </c>
      <c r="B22" s="128" t="s">
        <v>45</v>
      </c>
      <c r="C22" s="128" t="s">
        <v>46</v>
      </c>
      <c r="D22" s="129" t="s">
        <v>49</v>
      </c>
      <c r="E22" s="128" t="s">
        <v>7</v>
      </c>
      <c r="F22" s="128">
        <v>2016</v>
      </c>
      <c r="G22" s="128">
        <v>2018</v>
      </c>
      <c r="H22" s="136"/>
      <c r="I22" s="136">
        <v>3500000</v>
      </c>
      <c r="J22" s="136">
        <v>50431000</v>
      </c>
      <c r="K22" s="136"/>
      <c r="L22" s="132"/>
      <c r="M22" s="132"/>
      <c r="N22" s="128" t="s">
        <v>11</v>
      </c>
    </row>
    <row r="23" spans="1:14" ht="409.5" customHeight="1" x14ac:dyDescent="0.25">
      <c r="A23" s="128">
        <v>3</v>
      </c>
      <c r="B23" s="128" t="s">
        <v>45</v>
      </c>
      <c r="C23" s="128" t="s">
        <v>46</v>
      </c>
      <c r="D23" s="129" t="s">
        <v>50</v>
      </c>
      <c r="E23" s="128" t="s">
        <v>5</v>
      </c>
      <c r="F23" s="128">
        <v>2014</v>
      </c>
      <c r="G23" s="128">
        <v>2017</v>
      </c>
      <c r="H23" s="136">
        <v>36029658</v>
      </c>
      <c r="I23" s="136">
        <v>6000000</v>
      </c>
      <c r="J23" s="136">
        <v>149125000</v>
      </c>
      <c r="K23" s="136">
        <v>852236</v>
      </c>
      <c r="L23" s="132">
        <f t="shared" si="0"/>
        <v>14.203933333333334</v>
      </c>
      <c r="M23" s="132" t="s">
        <v>678</v>
      </c>
      <c r="N23" s="128" t="s">
        <v>11</v>
      </c>
    </row>
    <row r="24" spans="1:14" ht="204.75" customHeight="1" x14ac:dyDescent="0.25">
      <c r="A24" s="128">
        <v>1</v>
      </c>
      <c r="B24" s="128" t="s">
        <v>51</v>
      </c>
      <c r="C24" s="128" t="s">
        <v>1</v>
      </c>
      <c r="D24" s="129" t="s">
        <v>53</v>
      </c>
      <c r="E24" s="128" t="s">
        <v>8</v>
      </c>
      <c r="F24" s="130">
        <v>42353</v>
      </c>
      <c r="G24" s="130">
        <v>42809</v>
      </c>
      <c r="H24" s="136">
        <v>1117242</v>
      </c>
      <c r="I24" s="136">
        <v>40000</v>
      </c>
      <c r="J24" s="136">
        <v>5050000</v>
      </c>
      <c r="K24" s="136">
        <v>480782</v>
      </c>
      <c r="L24" s="132">
        <f t="shared" si="0"/>
        <v>1201.9549999999999</v>
      </c>
      <c r="M24" s="136">
        <v>83</v>
      </c>
      <c r="N24" s="128" t="s">
        <v>11</v>
      </c>
    </row>
    <row r="25" spans="1:14" ht="409.5" customHeight="1" x14ac:dyDescent="0.25">
      <c r="A25" s="128">
        <v>2</v>
      </c>
      <c r="B25" s="128" t="s">
        <v>51</v>
      </c>
      <c r="C25" s="128" t="s">
        <v>54</v>
      </c>
      <c r="D25" s="129" t="s">
        <v>55</v>
      </c>
      <c r="E25" s="128" t="s">
        <v>5</v>
      </c>
      <c r="F25" s="130"/>
      <c r="G25" s="130"/>
      <c r="H25" s="136"/>
      <c r="I25" s="136">
        <v>10000000</v>
      </c>
      <c r="J25" s="136">
        <v>40000000</v>
      </c>
      <c r="K25" s="136"/>
      <c r="L25" s="132"/>
      <c r="M25" s="132"/>
      <c r="N25" s="155" t="s">
        <v>554</v>
      </c>
    </row>
    <row r="26" spans="1:14" ht="204.75" customHeight="1" x14ac:dyDescent="0.25">
      <c r="A26" s="128">
        <v>3</v>
      </c>
      <c r="B26" s="128" t="s">
        <v>51</v>
      </c>
      <c r="C26" s="128" t="s">
        <v>1</v>
      </c>
      <c r="D26" s="129" t="s">
        <v>341</v>
      </c>
      <c r="E26" s="128" t="s">
        <v>8</v>
      </c>
      <c r="F26" s="130"/>
      <c r="G26" s="130"/>
      <c r="H26" s="136"/>
      <c r="I26" s="136">
        <v>140000</v>
      </c>
      <c r="J26" s="136">
        <v>140000</v>
      </c>
      <c r="K26" s="136"/>
      <c r="L26" s="132"/>
      <c r="M26" s="132"/>
      <c r="N26" s="128" t="s">
        <v>78</v>
      </c>
    </row>
    <row r="27" spans="1:14" ht="409.5" customHeight="1" x14ac:dyDescent="0.25">
      <c r="A27" s="128">
        <v>4</v>
      </c>
      <c r="B27" s="128" t="s">
        <v>51</v>
      </c>
      <c r="C27" s="128" t="s">
        <v>1</v>
      </c>
      <c r="D27" s="129" t="s">
        <v>56</v>
      </c>
      <c r="E27" s="128" t="s">
        <v>8</v>
      </c>
      <c r="F27" s="130"/>
      <c r="G27" s="130"/>
      <c r="H27" s="136"/>
      <c r="I27" s="136">
        <v>1200000</v>
      </c>
      <c r="J27" s="136">
        <v>12000000</v>
      </c>
      <c r="K27" s="136"/>
      <c r="L27" s="132"/>
      <c r="M27" s="132"/>
      <c r="N27" s="155" t="s">
        <v>555</v>
      </c>
    </row>
    <row r="28" spans="1:14" ht="409.5" customHeight="1" x14ac:dyDescent="0.25">
      <c r="A28" s="128">
        <v>5</v>
      </c>
      <c r="B28" s="128" t="s">
        <v>51</v>
      </c>
      <c r="C28" s="128" t="s">
        <v>1</v>
      </c>
      <c r="D28" s="129" t="s">
        <v>57</v>
      </c>
      <c r="E28" s="128" t="s">
        <v>8</v>
      </c>
      <c r="F28" s="130"/>
      <c r="G28" s="130"/>
      <c r="H28" s="136"/>
      <c r="I28" s="136">
        <v>1000</v>
      </c>
      <c r="J28" s="136">
        <v>120000</v>
      </c>
      <c r="K28" s="136"/>
      <c r="L28" s="132"/>
      <c r="M28" s="132"/>
      <c r="N28" s="155" t="s">
        <v>555</v>
      </c>
    </row>
    <row r="29" spans="1:14" ht="273" customHeight="1" x14ac:dyDescent="0.25">
      <c r="A29" s="128">
        <v>6</v>
      </c>
      <c r="B29" s="128" t="s">
        <v>51</v>
      </c>
      <c r="C29" s="128" t="s">
        <v>1</v>
      </c>
      <c r="D29" s="129" t="s">
        <v>58</v>
      </c>
      <c r="E29" s="128" t="s">
        <v>6</v>
      </c>
      <c r="F29" s="130"/>
      <c r="G29" s="130"/>
      <c r="H29" s="136"/>
      <c r="I29" s="136">
        <v>1000</v>
      </c>
      <c r="J29" s="136">
        <v>8838000</v>
      </c>
      <c r="K29" s="136"/>
      <c r="L29" s="132"/>
      <c r="M29" s="132"/>
      <c r="N29" s="155" t="s">
        <v>59</v>
      </c>
    </row>
    <row r="30" spans="1:14" ht="273" customHeight="1" x14ac:dyDescent="0.25">
      <c r="A30" s="128">
        <v>7</v>
      </c>
      <c r="B30" s="128" t="s">
        <v>51</v>
      </c>
      <c r="C30" s="128" t="s">
        <v>1</v>
      </c>
      <c r="D30" s="129" t="s">
        <v>60</v>
      </c>
      <c r="E30" s="128" t="s">
        <v>6</v>
      </c>
      <c r="F30" s="130"/>
      <c r="G30" s="130"/>
      <c r="H30" s="136"/>
      <c r="I30" s="136">
        <v>1000</v>
      </c>
      <c r="J30" s="136">
        <v>11135000</v>
      </c>
      <c r="K30" s="136"/>
      <c r="L30" s="132"/>
      <c r="M30" s="132"/>
      <c r="N30" s="155" t="s">
        <v>59</v>
      </c>
    </row>
    <row r="31" spans="1:14" ht="341.25" customHeight="1" x14ac:dyDescent="0.25">
      <c r="A31" s="128">
        <v>1</v>
      </c>
      <c r="B31" s="128" t="s">
        <v>61</v>
      </c>
      <c r="C31" s="128" t="s">
        <v>35</v>
      </c>
      <c r="D31" s="129" t="s">
        <v>63</v>
      </c>
      <c r="E31" s="128" t="s">
        <v>62</v>
      </c>
      <c r="F31" s="130">
        <v>42433</v>
      </c>
      <c r="G31" s="130"/>
      <c r="H31" s="131">
        <v>102770</v>
      </c>
      <c r="I31" s="131">
        <v>1287000</v>
      </c>
      <c r="J31" s="131">
        <v>1287000</v>
      </c>
      <c r="K31" s="131"/>
      <c r="L31" s="132"/>
      <c r="M31" s="132">
        <v>8</v>
      </c>
      <c r="N31" s="128" t="s">
        <v>557</v>
      </c>
    </row>
    <row r="32" spans="1:14" ht="150.75" customHeight="1" x14ac:dyDescent="0.25">
      <c r="A32" s="128">
        <v>2</v>
      </c>
      <c r="B32" s="128" t="s">
        <v>61</v>
      </c>
      <c r="C32" s="128" t="s">
        <v>1</v>
      </c>
      <c r="D32" s="129" t="s">
        <v>64</v>
      </c>
      <c r="E32" s="128" t="s">
        <v>62</v>
      </c>
      <c r="F32" s="130"/>
      <c r="G32" s="130"/>
      <c r="H32" s="131"/>
      <c r="I32" s="131">
        <v>19548429</v>
      </c>
      <c r="J32" s="137">
        <v>19548429</v>
      </c>
      <c r="K32" s="131"/>
      <c r="L32" s="132"/>
      <c r="M32" s="132"/>
      <c r="N32" s="128" t="s">
        <v>78</v>
      </c>
    </row>
    <row r="33" spans="1:14" ht="251.25" customHeight="1" x14ac:dyDescent="0.25">
      <c r="A33" s="128">
        <v>3</v>
      </c>
      <c r="B33" s="128" t="s">
        <v>61</v>
      </c>
      <c r="C33" s="128" t="s">
        <v>1</v>
      </c>
      <c r="D33" s="129" t="s">
        <v>342</v>
      </c>
      <c r="E33" s="128" t="s">
        <v>62</v>
      </c>
      <c r="F33" s="130"/>
      <c r="G33" s="130"/>
      <c r="H33" s="131"/>
      <c r="I33" s="131">
        <v>19548249</v>
      </c>
      <c r="J33" s="138">
        <v>19548249</v>
      </c>
      <c r="K33" s="131"/>
      <c r="L33" s="132"/>
      <c r="M33" s="132"/>
      <c r="N33" s="128" t="s">
        <v>78</v>
      </c>
    </row>
    <row r="34" spans="1:14" ht="273" customHeight="1" x14ac:dyDescent="0.25">
      <c r="A34" s="128">
        <v>4</v>
      </c>
      <c r="B34" s="128" t="s">
        <v>61</v>
      </c>
      <c r="C34" s="128" t="s">
        <v>1</v>
      </c>
      <c r="D34" s="129" t="s">
        <v>343</v>
      </c>
      <c r="E34" s="128" t="s">
        <v>62</v>
      </c>
      <c r="F34" s="130"/>
      <c r="G34" s="130"/>
      <c r="H34" s="131"/>
      <c r="I34" s="131">
        <v>19548249</v>
      </c>
      <c r="J34" s="138">
        <v>19548249</v>
      </c>
      <c r="K34" s="131"/>
      <c r="L34" s="132"/>
      <c r="M34" s="132"/>
      <c r="N34" s="128" t="s">
        <v>78</v>
      </c>
    </row>
    <row r="35" spans="1:14" ht="273" customHeight="1" x14ac:dyDescent="0.25">
      <c r="A35" s="128">
        <v>5</v>
      </c>
      <c r="B35" s="128" t="s">
        <v>61</v>
      </c>
      <c r="C35" s="128" t="s">
        <v>35</v>
      </c>
      <c r="D35" s="129" t="s">
        <v>65</v>
      </c>
      <c r="E35" s="128" t="s">
        <v>62</v>
      </c>
      <c r="F35" s="130">
        <v>42601</v>
      </c>
      <c r="G35" s="130"/>
      <c r="H35" s="131">
        <v>551930</v>
      </c>
      <c r="I35" s="131">
        <v>569000</v>
      </c>
      <c r="J35" s="131">
        <v>569000</v>
      </c>
      <c r="K35" s="131">
        <v>130870</v>
      </c>
      <c r="L35" s="132">
        <f t="shared" si="0"/>
        <v>23</v>
      </c>
      <c r="M35" s="132">
        <v>100</v>
      </c>
      <c r="N35" s="128" t="s">
        <v>3</v>
      </c>
    </row>
    <row r="36" spans="1:14" ht="204.75" customHeight="1" x14ac:dyDescent="0.25">
      <c r="A36" s="128">
        <v>6</v>
      </c>
      <c r="B36" s="128" t="s">
        <v>61</v>
      </c>
      <c r="C36" s="128" t="s">
        <v>1</v>
      </c>
      <c r="D36" s="129" t="s">
        <v>66</v>
      </c>
      <c r="E36" s="128" t="s">
        <v>62</v>
      </c>
      <c r="F36" s="130">
        <v>42699</v>
      </c>
      <c r="G36" s="130"/>
      <c r="H36" s="131"/>
      <c r="I36" s="131">
        <v>279816</v>
      </c>
      <c r="J36" s="131">
        <v>279816</v>
      </c>
      <c r="K36" s="131"/>
      <c r="L36" s="132"/>
      <c r="M36" s="132"/>
      <c r="N36" s="128" t="s">
        <v>11</v>
      </c>
    </row>
    <row r="37" spans="1:14" ht="204.75" customHeight="1" x14ac:dyDescent="0.25">
      <c r="A37" s="128">
        <v>1</v>
      </c>
      <c r="B37" s="128" t="s">
        <v>67</v>
      </c>
      <c r="C37" s="128" t="s">
        <v>1</v>
      </c>
      <c r="D37" s="129" t="s">
        <v>398</v>
      </c>
      <c r="E37" s="128" t="s">
        <v>68</v>
      </c>
      <c r="F37" s="130"/>
      <c r="G37" s="130"/>
      <c r="H37" s="131"/>
      <c r="I37" s="131">
        <v>1000000</v>
      </c>
      <c r="J37" s="131">
        <v>1000000</v>
      </c>
      <c r="K37" s="131">
        <v>100000</v>
      </c>
      <c r="L37" s="132">
        <f t="shared" si="0"/>
        <v>10</v>
      </c>
      <c r="M37" s="132">
        <v>10</v>
      </c>
      <c r="N37" s="128" t="s">
        <v>11</v>
      </c>
    </row>
    <row r="38" spans="1:14" ht="273" customHeight="1" x14ac:dyDescent="0.25">
      <c r="A38" s="128">
        <v>2</v>
      </c>
      <c r="B38" s="128" t="s">
        <v>67</v>
      </c>
      <c r="C38" s="128" t="s">
        <v>35</v>
      </c>
      <c r="D38" s="129" t="s">
        <v>69</v>
      </c>
      <c r="E38" s="128" t="s">
        <v>68</v>
      </c>
      <c r="F38" s="130">
        <v>42685</v>
      </c>
      <c r="G38" s="130">
        <v>42866</v>
      </c>
      <c r="H38" s="131"/>
      <c r="I38" s="131">
        <v>3000000</v>
      </c>
      <c r="J38" s="131">
        <v>3000000</v>
      </c>
      <c r="K38" s="131"/>
      <c r="L38" s="132"/>
      <c r="M38" s="132"/>
      <c r="N38" s="128" t="s">
        <v>11</v>
      </c>
    </row>
    <row r="39" spans="1:14" ht="136.5" customHeight="1" x14ac:dyDescent="0.25">
      <c r="A39" s="128">
        <v>3</v>
      </c>
      <c r="B39" s="128" t="s">
        <v>67</v>
      </c>
      <c r="C39" s="128" t="s">
        <v>54</v>
      </c>
      <c r="D39" s="129" t="s">
        <v>70</v>
      </c>
      <c r="E39" s="128" t="s">
        <v>68</v>
      </c>
      <c r="F39" s="130">
        <v>42662</v>
      </c>
      <c r="G39" s="130">
        <v>42754</v>
      </c>
      <c r="H39" s="131"/>
      <c r="I39" s="131">
        <v>104351</v>
      </c>
      <c r="J39" s="131">
        <v>104351</v>
      </c>
      <c r="K39" s="131"/>
      <c r="L39" s="132"/>
      <c r="M39" s="132"/>
      <c r="N39" s="128" t="s">
        <v>11</v>
      </c>
    </row>
    <row r="40" spans="1:14" ht="136.5" customHeight="1" x14ac:dyDescent="0.25">
      <c r="A40" s="128">
        <v>4</v>
      </c>
      <c r="B40" s="128" t="s">
        <v>67</v>
      </c>
      <c r="C40" s="128" t="s">
        <v>1</v>
      </c>
      <c r="D40" s="129" t="s">
        <v>71</v>
      </c>
      <c r="E40" s="128" t="s">
        <v>68</v>
      </c>
      <c r="F40" s="130">
        <v>42699</v>
      </c>
      <c r="G40" s="130">
        <v>42760</v>
      </c>
      <c r="H40" s="131"/>
      <c r="I40" s="131">
        <v>127300</v>
      </c>
      <c r="J40" s="131">
        <v>127300</v>
      </c>
      <c r="K40" s="131"/>
      <c r="L40" s="132"/>
      <c r="M40" s="132"/>
      <c r="N40" s="128" t="s">
        <v>11</v>
      </c>
    </row>
    <row r="41" spans="1:14" ht="337.5" customHeight="1" x14ac:dyDescent="0.25">
      <c r="A41" s="139"/>
      <c r="B41" s="139" t="s">
        <v>72</v>
      </c>
      <c r="C41" s="139" t="s">
        <v>73</v>
      </c>
      <c r="D41" s="140" t="s">
        <v>675</v>
      </c>
      <c r="E41" s="139"/>
      <c r="F41" s="141"/>
      <c r="G41" s="141"/>
      <c r="H41" s="136"/>
      <c r="I41" s="136"/>
      <c r="J41" s="136"/>
      <c r="K41" s="136"/>
      <c r="L41" s="132"/>
      <c r="M41" s="142"/>
      <c r="N41" s="139"/>
    </row>
    <row r="42" spans="1:14" ht="207.75" customHeight="1" x14ac:dyDescent="0.25">
      <c r="A42" s="128">
        <v>1</v>
      </c>
      <c r="B42" s="128" t="s">
        <v>72</v>
      </c>
      <c r="C42" s="128" t="s">
        <v>73</v>
      </c>
      <c r="D42" s="129" t="s">
        <v>74</v>
      </c>
      <c r="E42" s="128" t="s">
        <v>7</v>
      </c>
      <c r="F42" s="135">
        <v>42579</v>
      </c>
      <c r="G42" s="135">
        <v>43546</v>
      </c>
      <c r="H42" s="136"/>
      <c r="I42" s="136">
        <v>10000000</v>
      </c>
      <c r="J42" s="136">
        <v>52670065</v>
      </c>
      <c r="K42" s="136"/>
      <c r="L42" s="132"/>
      <c r="M42" s="132"/>
      <c r="N42" s="128" t="s">
        <v>11</v>
      </c>
    </row>
    <row r="43" spans="1:14" ht="168.75" customHeight="1" x14ac:dyDescent="0.25">
      <c r="A43" s="139"/>
      <c r="B43" s="139" t="s">
        <v>72</v>
      </c>
      <c r="C43" s="139" t="s">
        <v>73</v>
      </c>
      <c r="D43" s="140" t="s">
        <v>76</v>
      </c>
      <c r="E43" s="139"/>
      <c r="F43" s="141"/>
      <c r="G43" s="141"/>
      <c r="H43" s="136"/>
      <c r="I43" s="136"/>
      <c r="J43" s="136"/>
      <c r="K43" s="136"/>
      <c r="L43" s="132"/>
      <c r="M43" s="142"/>
      <c r="N43" s="139"/>
    </row>
    <row r="44" spans="1:14" ht="204.75" customHeight="1" x14ac:dyDescent="0.25">
      <c r="A44" s="128">
        <v>2</v>
      </c>
      <c r="B44" s="128" t="s">
        <v>72</v>
      </c>
      <c r="C44" s="128" t="s">
        <v>73</v>
      </c>
      <c r="D44" s="129" t="s">
        <v>77</v>
      </c>
      <c r="E44" s="128" t="s">
        <v>8</v>
      </c>
      <c r="F44" s="130"/>
      <c r="G44" s="130"/>
      <c r="H44" s="136"/>
      <c r="I44" s="136">
        <v>10000000</v>
      </c>
      <c r="J44" s="136">
        <v>104500000</v>
      </c>
      <c r="K44" s="136"/>
      <c r="L44" s="132"/>
      <c r="M44" s="132"/>
      <c r="N44" s="128" t="s">
        <v>78</v>
      </c>
    </row>
    <row r="45" spans="1:14" ht="172.5" customHeight="1" x14ac:dyDescent="0.25">
      <c r="A45" s="139"/>
      <c r="B45" s="139" t="s">
        <v>72</v>
      </c>
      <c r="C45" s="139" t="s">
        <v>73</v>
      </c>
      <c r="D45" s="140" t="s">
        <v>79</v>
      </c>
      <c r="E45" s="139"/>
      <c r="F45" s="141"/>
      <c r="G45" s="141"/>
      <c r="H45" s="136"/>
      <c r="I45" s="136"/>
      <c r="J45" s="136"/>
      <c r="K45" s="136"/>
      <c r="L45" s="132"/>
      <c r="M45" s="142"/>
      <c r="N45" s="139"/>
    </row>
    <row r="46" spans="1:14" ht="170.25" customHeight="1" x14ac:dyDescent="0.25">
      <c r="A46" s="128">
        <v>3</v>
      </c>
      <c r="B46" s="128" t="s">
        <v>72</v>
      </c>
      <c r="C46" s="128" t="s">
        <v>73</v>
      </c>
      <c r="D46" s="129" t="s">
        <v>80</v>
      </c>
      <c r="E46" s="128" t="s">
        <v>81</v>
      </c>
      <c r="F46" s="130">
        <v>42398</v>
      </c>
      <c r="G46" s="130">
        <v>42856</v>
      </c>
      <c r="H46" s="136">
        <v>12527383</v>
      </c>
      <c r="I46" s="136">
        <v>30000000</v>
      </c>
      <c r="J46" s="136">
        <v>53910000</v>
      </c>
      <c r="K46" s="136">
        <v>2902472</v>
      </c>
      <c r="L46" s="132">
        <f t="shared" si="0"/>
        <v>9.6749066666666668</v>
      </c>
      <c r="M46" s="132">
        <v>90</v>
      </c>
      <c r="N46" s="128" t="s">
        <v>11</v>
      </c>
    </row>
    <row r="47" spans="1:14" ht="192.75" customHeight="1" x14ac:dyDescent="0.25">
      <c r="A47" s="128">
        <v>4</v>
      </c>
      <c r="B47" s="128" t="s">
        <v>72</v>
      </c>
      <c r="C47" s="128" t="s">
        <v>1</v>
      </c>
      <c r="D47" s="129" t="s">
        <v>82</v>
      </c>
      <c r="E47" s="128" t="s">
        <v>81</v>
      </c>
      <c r="F47" s="130">
        <v>42577</v>
      </c>
      <c r="G47" s="130">
        <v>43546</v>
      </c>
      <c r="H47" s="136">
        <v>5320987</v>
      </c>
      <c r="I47" s="136">
        <v>19291222</v>
      </c>
      <c r="J47" s="136">
        <v>64823000</v>
      </c>
      <c r="K47" s="136"/>
      <c r="L47" s="132"/>
      <c r="M47" s="132">
        <v>21</v>
      </c>
      <c r="N47" s="128" t="s">
        <v>11</v>
      </c>
    </row>
    <row r="48" spans="1:14" ht="170.25" customHeight="1" x14ac:dyDescent="0.25">
      <c r="A48" s="128">
        <v>5</v>
      </c>
      <c r="B48" s="128" t="s">
        <v>72</v>
      </c>
      <c r="C48" s="128" t="s">
        <v>1</v>
      </c>
      <c r="D48" s="129" t="s">
        <v>83</v>
      </c>
      <c r="E48" s="128" t="s">
        <v>81</v>
      </c>
      <c r="F48" s="130">
        <v>41428</v>
      </c>
      <c r="G48" s="130">
        <v>42889</v>
      </c>
      <c r="H48" s="136">
        <v>16220377</v>
      </c>
      <c r="I48" s="136">
        <v>10315000</v>
      </c>
      <c r="J48" s="136">
        <v>26535377</v>
      </c>
      <c r="K48" s="136"/>
      <c r="L48" s="132"/>
      <c r="M48" s="132">
        <v>58</v>
      </c>
      <c r="N48" s="128" t="s">
        <v>11</v>
      </c>
    </row>
    <row r="49" spans="1:14" ht="273" customHeight="1" x14ac:dyDescent="0.25">
      <c r="A49" s="128">
        <v>6</v>
      </c>
      <c r="B49" s="128" t="s">
        <v>72</v>
      </c>
      <c r="C49" s="128" t="s">
        <v>1</v>
      </c>
      <c r="D49" s="129" t="s">
        <v>84</v>
      </c>
      <c r="E49" s="128" t="s">
        <v>81</v>
      </c>
      <c r="F49" s="130">
        <v>41618</v>
      </c>
      <c r="G49" s="130">
        <v>43100</v>
      </c>
      <c r="H49" s="136">
        <v>979140</v>
      </c>
      <c r="I49" s="136">
        <v>393778</v>
      </c>
      <c r="J49" s="136">
        <v>1372918</v>
      </c>
      <c r="K49" s="136"/>
      <c r="L49" s="132"/>
      <c r="M49" s="132">
        <v>74</v>
      </c>
      <c r="N49" s="128" t="s">
        <v>85</v>
      </c>
    </row>
    <row r="50" spans="1:14" ht="247.5" customHeight="1" x14ac:dyDescent="0.25">
      <c r="A50" s="139"/>
      <c r="B50" s="139" t="s">
        <v>72</v>
      </c>
      <c r="C50" s="139" t="s">
        <v>73</v>
      </c>
      <c r="D50" s="140" t="s">
        <v>86</v>
      </c>
      <c r="E50" s="139"/>
      <c r="F50" s="141"/>
      <c r="G50" s="141"/>
      <c r="H50" s="136"/>
      <c r="I50" s="136"/>
      <c r="J50" s="136"/>
      <c r="K50" s="136"/>
      <c r="L50" s="132"/>
      <c r="M50" s="142"/>
      <c r="N50" s="139"/>
    </row>
    <row r="51" spans="1:14" ht="356.25" customHeight="1" x14ac:dyDescent="0.25">
      <c r="A51" s="128">
        <v>7</v>
      </c>
      <c r="B51" s="128" t="s">
        <v>72</v>
      </c>
      <c r="C51" s="128" t="s">
        <v>73</v>
      </c>
      <c r="D51" s="129" t="s">
        <v>87</v>
      </c>
      <c r="E51" s="128" t="s">
        <v>36</v>
      </c>
      <c r="F51" s="130">
        <v>40781</v>
      </c>
      <c r="G51" s="130"/>
      <c r="H51" s="136"/>
      <c r="I51" s="136">
        <v>100000</v>
      </c>
      <c r="J51" s="136">
        <v>13741134</v>
      </c>
      <c r="K51" s="136"/>
      <c r="L51" s="132"/>
      <c r="M51" s="132"/>
      <c r="N51" s="128" t="s">
        <v>88</v>
      </c>
    </row>
    <row r="52" spans="1:14" ht="251.25" customHeight="1" x14ac:dyDescent="0.25">
      <c r="A52" s="139"/>
      <c r="B52" s="139" t="s">
        <v>72</v>
      </c>
      <c r="C52" s="139" t="s">
        <v>73</v>
      </c>
      <c r="D52" s="140" t="s">
        <v>89</v>
      </c>
      <c r="E52" s="139"/>
      <c r="F52" s="141"/>
      <c r="G52" s="141"/>
      <c r="H52" s="136"/>
      <c r="I52" s="136"/>
      <c r="J52" s="136"/>
      <c r="K52" s="136"/>
      <c r="L52" s="132"/>
      <c r="M52" s="142"/>
      <c r="N52" s="139"/>
    </row>
    <row r="53" spans="1:14" ht="162.75" customHeight="1" x14ac:dyDescent="0.25">
      <c r="A53" s="128">
        <v>8</v>
      </c>
      <c r="B53" s="128" t="s">
        <v>72</v>
      </c>
      <c r="C53" s="128" t="s">
        <v>73</v>
      </c>
      <c r="D53" s="129" t="s">
        <v>90</v>
      </c>
      <c r="E53" s="128" t="s">
        <v>539</v>
      </c>
      <c r="F53" s="130">
        <v>42564</v>
      </c>
      <c r="G53" s="130">
        <v>42887</v>
      </c>
      <c r="H53" s="136">
        <v>421033</v>
      </c>
      <c r="I53" s="136">
        <v>1000000</v>
      </c>
      <c r="J53" s="136">
        <v>1421033</v>
      </c>
      <c r="K53" s="136"/>
      <c r="L53" s="132"/>
      <c r="M53" s="132">
        <v>74</v>
      </c>
      <c r="N53" s="128" t="s">
        <v>11</v>
      </c>
    </row>
    <row r="54" spans="1:14" ht="202.5" customHeight="1" x14ac:dyDescent="0.25">
      <c r="A54" s="139"/>
      <c r="B54" s="139" t="s">
        <v>72</v>
      </c>
      <c r="C54" s="139" t="s">
        <v>73</v>
      </c>
      <c r="D54" s="140" t="s">
        <v>91</v>
      </c>
      <c r="E54" s="139"/>
      <c r="F54" s="141"/>
      <c r="G54" s="141"/>
      <c r="H54" s="136"/>
      <c r="I54" s="136"/>
      <c r="J54" s="136"/>
      <c r="K54" s="136"/>
      <c r="L54" s="132"/>
      <c r="M54" s="142"/>
      <c r="N54" s="139"/>
    </row>
    <row r="55" spans="1:14" ht="136.5" customHeight="1" x14ac:dyDescent="0.25">
      <c r="A55" s="128">
        <v>9</v>
      </c>
      <c r="B55" s="128" t="s">
        <v>72</v>
      </c>
      <c r="C55" s="128" t="s">
        <v>73</v>
      </c>
      <c r="D55" s="129" t="s">
        <v>92</v>
      </c>
      <c r="E55" s="128" t="s">
        <v>7</v>
      </c>
      <c r="F55" s="130">
        <v>40172</v>
      </c>
      <c r="G55" s="130">
        <v>42995</v>
      </c>
      <c r="H55" s="136">
        <v>160714996</v>
      </c>
      <c r="I55" s="136">
        <v>6815000</v>
      </c>
      <c r="J55" s="136">
        <v>182825218</v>
      </c>
      <c r="K55" s="136"/>
      <c r="L55" s="132"/>
      <c r="M55" s="132">
        <v>93</v>
      </c>
      <c r="N55" s="128" t="s">
        <v>11</v>
      </c>
    </row>
    <row r="56" spans="1:14" ht="186" customHeight="1" x14ac:dyDescent="0.25">
      <c r="A56" s="128">
        <v>10</v>
      </c>
      <c r="B56" s="128" t="s">
        <v>72</v>
      </c>
      <c r="C56" s="128" t="s">
        <v>73</v>
      </c>
      <c r="D56" s="129" t="s">
        <v>501</v>
      </c>
      <c r="E56" s="128" t="s">
        <v>7</v>
      </c>
      <c r="F56" s="130"/>
      <c r="G56" s="130"/>
      <c r="H56" s="136"/>
      <c r="I56" s="136">
        <v>1</v>
      </c>
      <c r="J56" s="136">
        <v>30000000</v>
      </c>
      <c r="K56" s="136"/>
      <c r="L56" s="132"/>
      <c r="M56" s="132"/>
      <c r="N56" s="128" t="s">
        <v>78</v>
      </c>
    </row>
    <row r="57" spans="1:14" ht="284.25" customHeight="1" x14ac:dyDescent="0.25">
      <c r="A57" s="128">
        <v>11</v>
      </c>
      <c r="B57" s="128" t="s">
        <v>72</v>
      </c>
      <c r="C57" s="128" t="s">
        <v>73</v>
      </c>
      <c r="D57" s="129" t="s">
        <v>93</v>
      </c>
      <c r="E57" s="128" t="s">
        <v>7</v>
      </c>
      <c r="F57" s="130">
        <v>42657</v>
      </c>
      <c r="G57" s="130">
        <v>43569</v>
      </c>
      <c r="H57" s="136"/>
      <c r="I57" s="136">
        <v>7183000</v>
      </c>
      <c r="J57" s="136">
        <v>108040800</v>
      </c>
      <c r="K57" s="136"/>
      <c r="L57" s="132"/>
      <c r="M57" s="132"/>
      <c r="N57" s="128" t="s">
        <v>11</v>
      </c>
    </row>
    <row r="58" spans="1:14" ht="273" customHeight="1" x14ac:dyDescent="0.25">
      <c r="A58" s="128">
        <v>12</v>
      </c>
      <c r="B58" s="128" t="s">
        <v>72</v>
      </c>
      <c r="C58" s="128" t="s">
        <v>73</v>
      </c>
      <c r="D58" s="129" t="s">
        <v>94</v>
      </c>
      <c r="E58" s="128" t="s">
        <v>7</v>
      </c>
      <c r="F58" s="130">
        <v>42486</v>
      </c>
      <c r="G58" s="130">
        <v>43424</v>
      </c>
      <c r="H58" s="136"/>
      <c r="I58" s="136">
        <v>12000000</v>
      </c>
      <c r="J58" s="136">
        <v>50070978</v>
      </c>
      <c r="K58" s="136"/>
      <c r="L58" s="132"/>
      <c r="M58" s="132">
        <v>13</v>
      </c>
      <c r="N58" s="128" t="s">
        <v>11</v>
      </c>
    </row>
    <row r="59" spans="1:14" ht="162.75" customHeight="1" x14ac:dyDescent="0.25">
      <c r="A59" s="128">
        <v>13</v>
      </c>
      <c r="B59" s="128" t="s">
        <v>72</v>
      </c>
      <c r="C59" s="128" t="s">
        <v>73</v>
      </c>
      <c r="D59" s="129" t="s">
        <v>95</v>
      </c>
      <c r="E59" s="128" t="s">
        <v>7</v>
      </c>
      <c r="F59" s="130">
        <v>42753</v>
      </c>
      <c r="G59" s="130">
        <v>43927</v>
      </c>
      <c r="H59" s="136"/>
      <c r="I59" s="136">
        <v>1500000</v>
      </c>
      <c r="J59" s="136">
        <v>76597198</v>
      </c>
      <c r="K59" s="136"/>
      <c r="L59" s="132"/>
      <c r="M59" s="132"/>
      <c r="N59" s="128" t="s">
        <v>11</v>
      </c>
    </row>
    <row r="60" spans="1:14" ht="186" customHeight="1" x14ac:dyDescent="0.25">
      <c r="A60" s="128">
        <v>14</v>
      </c>
      <c r="B60" s="128" t="s">
        <v>72</v>
      </c>
      <c r="C60" s="128" t="s">
        <v>73</v>
      </c>
      <c r="D60" s="129" t="s">
        <v>500</v>
      </c>
      <c r="E60" s="128" t="s">
        <v>7</v>
      </c>
      <c r="F60" s="130"/>
      <c r="G60" s="130"/>
      <c r="H60" s="136"/>
      <c r="I60" s="136">
        <v>1000</v>
      </c>
      <c r="J60" s="136">
        <v>100000000</v>
      </c>
      <c r="K60" s="136"/>
      <c r="L60" s="132"/>
      <c r="M60" s="132"/>
      <c r="N60" s="128" t="s">
        <v>78</v>
      </c>
    </row>
    <row r="61" spans="1:14" ht="186" customHeight="1" x14ac:dyDescent="0.25">
      <c r="A61" s="128">
        <v>15</v>
      </c>
      <c r="B61" s="128" t="s">
        <v>72</v>
      </c>
      <c r="C61" s="128" t="s">
        <v>73</v>
      </c>
      <c r="D61" s="129" t="s">
        <v>499</v>
      </c>
      <c r="E61" s="128" t="s">
        <v>7</v>
      </c>
      <c r="F61" s="130"/>
      <c r="G61" s="130"/>
      <c r="H61" s="136"/>
      <c r="I61" s="136">
        <v>1000</v>
      </c>
      <c r="J61" s="136">
        <v>300000000</v>
      </c>
      <c r="K61" s="136"/>
      <c r="L61" s="132"/>
      <c r="M61" s="132"/>
      <c r="N61" s="128" t="s">
        <v>78</v>
      </c>
    </row>
    <row r="62" spans="1:14" ht="135" customHeight="1" x14ac:dyDescent="0.25">
      <c r="A62" s="139"/>
      <c r="B62" s="139" t="s">
        <v>72</v>
      </c>
      <c r="C62" s="139" t="s">
        <v>73</v>
      </c>
      <c r="D62" s="140" t="s">
        <v>96</v>
      </c>
      <c r="E62" s="139"/>
      <c r="F62" s="141"/>
      <c r="G62" s="141"/>
      <c r="H62" s="136"/>
      <c r="I62" s="136"/>
      <c r="J62" s="136"/>
      <c r="K62" s="136"/>
      <c r="L62" s="132"/>
      <c r="M62" s="132"/>
      <c r="N62" s="128"/>
    </row>
    <row r="63" spans="1:14" ht="136.5" customHeight="1" x14ac:dyDescent="0.25">
      <c r="A63" s="128">
        <v>16</v>
      </c>
      <c r="B63" s="128" t="s">
        <v>72</v>
      </c>
      <c r="C63" s="128" t="s">
        <v>1</v>
      </c>
      <c r="D63" s="129" t="s">
        <v>97</v>
      </c>
      <c r="E63" s="128" t="s">
        <v>5</v>
      </c>
      <c r="F63" s="130">
        <v>42391</v>
      </c>
      <c r="G63" s="130">
        <v>42856</v>
      </c>
      <c r="H63" s="136">
        <v>3375516</v>
      </c>
      <c r="I63" s="136">
        <v>700000</v>
      </c>
      <c r="J63" s="136">
        <v>5347505</v>
      </c>
      <c r="K63" s="136">
        <v>283238</v>
      </c>
      <c r="L63" s="132">
        <f t="shared" si="0"/>
        <v>40.46257142857143</v>
      </c>
      <c r="M63" s="132">
        <v>69</v>
      </c>
      <c r="N63" s="128" t="s">
        <v>11</v>
      </c>
    </row>
    <row r="64" spans="1:14" ht="161.25" customHeight="1" x14ac:dyDescent="0.25">
      <c r="A64" s="139"/>
      <c r="B64" s="139" t="s">
        <v>72</v>
      </c>
      <c r="C64" s="139" t="s">
        <v>73</v>
      </c>
      <c r="D64" s="140" t="s">
        <v>98</v>
      </c>
      <c r="E64" s="139"/>
      <c r="F64" s="141"/>
      <c r="G64" s="141"/>
      <c r="H64" s="136"/>
      <c r="I64" s="136"/>
      <c r="J64" s="136"/>
      <c r="K64" s="136"/>
      <c r="L64" s="132"/>
      <c r="M64" s="142"/>
      <c r="N64" s="139"/>
    </row>
    <row r="65" spans="1:14" ht="273" customHeight="1" x14ac:dyDescent="0.25">
      <c r="A65" s="128">
        <v>17</v>
      </c>
      <c r="B65" s="128" t="s">
        <v>72</v>
      </c>
      <c r="C65" s="128" t="s">
        <v>73</v>
      </c>
      <c r="D65" s="129" t="s">
        <v>502</v>
      </c>
      <c r="E65" s="128" t="s">
        <v>81</v>
      </c>
      <c r="F65" s="130">
        <v>41687</v>
      </c>
      <c r="G65" s="130">
        <v>42408</v>
      </c>
      <c r="H65" s="136">
        <v>7159004</v>
      </c>
      <c r="I65" s="136">
        <v>1233631</v>
      </c>
      <c r="J65" s="136">
        <v>8392635</v>
      </c>
      <c r="K65" s="136"/>
      <c r="L65" s="132"/>
      <c r="M65" s="132">
        <v>86</v>
      </c>
      <c r="N65" s="128" t="s">
        <v>11</v>
      </c>
    </row>
    <row r="66" spans="1:14" ht="204.75" customHeight="1" x14ac:dyDescent="0.25">
      <c r="A66" s="128">
        <v>18</v>
      </c>
      <c r="B66" s="128" t="s">
        <v>72</v>
      </c>
      <c r="C66" s="128" t="s">
        <v>73</v>
      </c>
      <c r="D66" s="129" t="s">
        <v>503</v>
      </c>
      <c r="E66" s="128" t="s">
        <v>2</v>
      </c>
      <c r="F66" s="130">
        <v>42320</v>
      </c>
      <c r="G66" s="130">
        <v>43100</v>
      </c>
      <c r="H66" s="136">
        <v>467837</v>
      </c>
      <c r="I66" s="136">
        <v>590000</v>
      </c>
      <c r="J66" s="136">
        <v>1524000</v>
      </c>
      <c r="K66" s="136"/>
      <c r="L66" s="132"/>
      <c r="M66" s="132">
        <v>32</v>
      </c>
      <c r="N66" s="128" t="s">
        <v>11</v>
      </c>
    </row>
    <row r="67" spans="1:14" ht="204.75" customHeight="1" x14ac:dyDescent="0.25">
      <c r="A67" s="128">
        <v>19</v>
      </c>
      <c r="B67" s="128" t="s">
        <v>72</v>
      </c>
      <c r="C67" s="128" t="s">
        <v>73</v>
      </c>
      <c r="D67" s="129" t="s">
        <v>504</v>
      </c>
      <c r="E67" s="128" t="s">
        <v>102</v>
      </c>
      <c r="F67" s="130"/>
      <c r="G67" s="130"/>
      <c r="H67" s="136"/>
      <c r="I67" s="136">
        <v>500</v>
      </c>
      <c r="J67" s="136">
        <v>5900000</v>
      </c>
      <c r="K67" s="136"/>
      <c r="L67" s="132"/>
      <c r="M67" s="132"/>
      <c r="N67" s="128" t="s">
        <v>78</v>
      </c>
    </row>
    <row r="68" spans="1:14" ht="204.75" customHeight="1" x14ac:dyDescent="0.25">
      <c r="A68" s="128">
        <v>20</v>
      </c>
      <c r="B68" s="128" t="s">
        <v>72</v>
      </c>
      <c r="C68" s="128" t="s">
        <v>73</v>
      </c>
      <c r="D68" s="129" t="s">
        <v>505</v>
      </c>
      <c r="E68" s="128" t="s">
        <v>107</v>
      </c>
      <c r="F68" s="130"/>
      <c r="G68" s="130"/>
      <c r="H68" s="136"/>
      <c r="I68" s="136">
        <v>500</v>
      </c>
      <c r="J68" s="136">
        <v>4000000</v>
      </c>
      <c r="K68" s="136"/>
      <c r="L68" s="132"/>
      <c r="M68" s="132"/>
      <c r="N68" s="128" t="s">
        <v>78</v>
      </c>
    </row>
    <row r="69" spans="1:14" ht="135" customHeight="1" x14ac:dyDescent="0.25">
      <c r="A69" s="139"/>
      <c r="B69" s="139" t="s">
        <v>72</v>
      </c>
      <c r="C69" s="139" t="s">
        <v>73</v>
      </c>
      <c r="D69" s="140" t="s">
        <v>99</v>
      </c>
      <c r="E69" s="139"/>
      <c r="F69" s="130"/>
      <c r="G69" s="130"/>
      <c r="H69" s="136"/>
      <c r="I69" s="136"/>
      <c r="J69" s="136"/>
      <c r="K69" s="136"/>
      <c r="L69" s="132"/>
      <c r="M69" s="132"/>
      <c r="N69" s="128"/>
    </row>
    <row r="70" spans="1:14" ht="409.5" customHeight="1" x14ac:dyDescent="0.25">
      <c r="A70" s="128">
        <v>21</v>
      </c>
      <c r="B70" s="128" t="s">
        <v>72</v>
      </c>
      <c r="C70" s="128" t="s">
        <v>1</v>
      </c>
      <c r="D70" s="129" t="s">
        <v>100</v>
      </c>
      <c r="E70" s="128" t="s">
        <v>68</v>
      </c>
      <c r="F70" s="130">
        <v>42633</v>
      </c>
      <c r="G70" s="130"/>
      <c r="H70" s="136">
        <v>30000</v>
      </c>
      <c r="I70" s="136">
        <v>30000</v>
      </c>
      <c r="J70" s="136">
        <v>80000</v>
      </c>
      <c r="K70" s="136"/>
      <c r="L70" s="132"/>
      <c r="M70" s="132">
        <v>80</v>
      </c>
      <c r="N70" s="128" t="s">
        <v>11</v>
      </c>
    </row>
    <row r="71" spans="1:14" ht="204.75" customHeight="1" x14ac:dyDescent="0.25">
      <c r="A71" s="128">
        <v>22</v>
      </c>
      <c r="B71" s="128" t="s">
        <v>72</v>
      </c>
      <c r="C71" s="128" t="s">
        <v>1</v>
      </c>
      <c r="D71" s="129" t="s">
        <v>506</v>
      </c>
      <c r="E71" s="128" t="s">
        <v>68</v>
      </c>
      <c r="F71" s="130"/>
      <c r="G71" s="130"/>
      <c r="H71" s="136"/>
      <c r="I71" s="136">
        <v>250</v>
      </c>
      <c r="J71" s="136">
        <v>1250000</v>
      </c>
      <c r="K71" s="136"/>
      <c r="L71" s="132"/>
      <c r="M71" s="132"/>
      <c r="N71" s="128" t="s">
        <v>78</v>
      </c>
    </row>
    <row r="72" spans="1:14" ht="135" customHeight="1" x14ac:dyDescent="0.25">
      <c r="A72" s="139"/>
      <c r="B72" s="139" t="s">
        <v>72</v>
      </c>
      <c r="C72" s="139" t="s">
        <v>73</v>
      </c>
      <c r="D72" s="140" t="s">
        <v>101</v>
      </c>
      <c r="E72" s="139"/>
      <c r="F72" s="141"/>
      <c r="G72" s="141"/>
      <c r="H72" s="136"/>
      <c r="I72" s="136"/>
      <c r="J72" s="136"/>
      <c r="K72" s="136"/>
      <c r="L72" s="132"/>
      <c r="M72" s="142"/>
      <c r="N72" s="139"/>
    </row>
    <row r="73" spans="1:14" ht="151.5" customHeight="1" x14ac:dyDescent="0.25">
      <c r="A73" s="128">
        <v>23</v>
      </c>
      <c r="B73" s="128" t="s">
        <v>72</v>
      </c>
      <c r="C73" s="128" t="s">
        <v>73</v>
      </c>
      <c r="D73" s="129" t="s">
        <v>521</v>
      </c>
      <c r="E73" s="128" t="s">
        <v>16</v>
      </c>
      <c r="F73" s="130">
        <v>42668</v>
      </c>
      <c r="G73" s="130">
        <v>43160</v>
      </c>
      <c r="H73" s="136"/>
      <c r="I73" s="136">
        <v>1000000</v>
      </c>
      <c r="J73" s="136">
        <v>7762680</v>
      </c>
      <c r="K73" s="136"/>
      <c r="L73" s="132"/>
      <c r="M73" s="132"/>
      <c r="N73" s="128" t="s">
        <v>11</v>
      </c>
    </row>
    <row r="74" spans="1:14" ht="147.75" customHeight="1" x14ac:dyDescent="0.25">
      <c r="A74" s="128">
        <v>24</v>
      </c>
      <c r="B74" s="128" t="s">
        <v>72</v>
      </c>
      <c r="C74" s="128" t="s">
        <v>73</v>
      </c>
      <c r="D74" s="129" t="s">
        <v>522</v>
      </c>
      <c r="E74" s="128" t="s">
        <v>10</v>
      </c>
      <c r="F74" s="130">
        <v>42724</v>
      </c>
      <c r="G74" s="130"/>
      <c r="H74" s="136"/>
      <c r="I74" s="136">
        <v>2000000</v>
      </c>
      <c r="J74" s="136">
        <v>20000000</v>
      </c>
      <c r="K74" s="136"/>
      <c r="L74" s="132"/>
      <c r="M74" s="132"/>
      <c r="N74" s="128" t="s">
        <v>11</v>
      </c>
    </row>
    <row r="75" spans="1:14" ht="151.5" customHeight="1" x14ac:dyDescent="0.25">
      <c r="A75" s="128">
        <v>25</v>
      </c>
      <c r="B75" s="128" t="s">
        <v>72</v>
      </c>
      <c r="C75" s="128" t="s">
        <v>73</v>
      </c>
      <c r="D75" s="129" t="s">
        <v>523</v>
      </c>
      <c r="E75" s="128" t="s">
        <v>68</v>
      </c>
      <c r="F75" s="130">
        <v>42354</v>
      </c>
      <c r="G75" s="130">
        <v>42807</v>
      </c>
      <c r="H75" s="136">
        <v>1667096</v>
      </c>
      <c r="I75" s="136">
        <v>1000000</v>
      </c>
      <c r="J75" s="136">
        <v>3914899</v>
      </c>
      <c r="K75" s="136">
        <v>448404</v>
      </c>
      <c r="L75" s="132">
        <f t="shared" ref="L75:L129" si="1">100*K75/I75</f>
        <v>44.840400000000002</v>
      </c>
      <c r="M75" s="132">
        <v>50</v>
      </c>
      <c r="N75" s="128" t="s">
        <v>11</v>
      </c>
    </row>
    <row r="76" spans="1:14" ht="136.5" customHeight="1" x14ac:dyDescent="0.25">
      <c r="A76" s="128">
        <v>26</v>
      </c>
      <c r="B76" s="128" t="s">
        <v>72</v>
      </c>
      <c r="C76" s="128" t="s">
        <v>73</v>
      </c>
      <c r="D76" s="129" t="s">
        <v>524</v>
      </c>
      <c r="E76" s="128" t="s">
        <v>5</v>
      </c>
      <c r="F76" s="130">
        <v>42577</v>
      </c>
      <c r="G76" s="130">
        <v>42983</v>
      </c>
      <c r="H76" s="136"/>
      <c r="I76" s="136">
        <v>1000000</v>
      </c>
      <c r="J76" s="136">
        <v>5918830</v>
      </c>
      <c r="K76" s="136"/>
      <c r="L76" s="132"/>
      <c r="M76" s="132"/>
      <c r="N76" s="128" t="s">
        <v>11</v>
      </c>
    </row>
    <row r="77" spans="1:14" ht="155.25" customHeight="1" x14ac:dyDescent="0.25">
      <c r="A77" s="128">
        <v>27</v>
      </c>
      <c r="B77" s="128" t="s">
        <v>72</v>
      </c>
      <c r="C77" s="128" t="s">
        <v>73</v>
      </c>
      <c r="D77" s="129" t="s">
        <v>104</v>
      </c>
      <c r="E77" s="128" t="s">
        <v>5</v>
      </c>
      <c r="F77" s="130">
        <v>42562</v>
      </c>
      <c r="G77" s="130">
        <v>42920</v>
      </c>
      <c r="H77" s="136">
        <v>1205736</v>
      </c>
      <c r="I77" s="136">
        <v>1000000</v>
      </c>
      <c r="J77" s="136">
        <v>2722052</v>
      </c>
      <c r="K77" s="136"/>
      <c r="L77" s="132"/>
      <c r="M77" s="132"/>
      <c r="N77" s="128" t="s">
        <v>11</v>
      </c>
    </row>
    <row r="78" spans="1:14" ht="136.5" customHeight="1" x14ac:dyDescent="0.25">
      <c r="A78" s="128">
        <v>28</v>
      </c>
      <c r="B78" s="128" t="s">
        <v>72</v>
      </c>
      <c r="C78" s="128" t="s">
        <v>73</v>
      </c>
      <c r="D78" s="129" t="s">
        <v>105</v>
      </c>
      <c r="E78" s="128" t="s">
        <v>10</v>
      </c>
      <c r="F78" s="130">
        <v>42562</v>
      </c>
      <c r="G78" s="130">
        <v>42932</v>
      </c>
      <c r="H78" s="136">
        <v>826533</v>
      </c>
      <c r="I78" s="136">
        <v>1140473</v>
      </c>
      <c r="J78" s="136">
        <v>1967006</v>
      </c>
      <c r="K78" s="136">
        <v>238067</v>
      </c>
      <c r="L78" s="132">
        <f t="shared" si="1"/>
        <v>20.874409126739518</v>
      </c>
      <c r="M78" s="132">
        <v>54</v>
      </c>
      <c r="N78" s="128" t="s">
        <v>11</v>
      </c>
    </row>
    <row r="79" spans="1:14" ht="204.75" customHeight="1" x14ac:dyDescent="0.25">
      <c r="A79" s="128">
        <v>29</v>
      </c>
      <c r="B79" s="128" t="s">
        <v>72</v>
      </c>
      <c r="C79" s="128" t="s">
        <v>73</v>
      </c>
      <c r="D79" s="129" t="s">
        <v>525</v>
      </c>
      <c r="E79" s="128" t="s">
        <v>5</v>
      </c>
      <c r="F79" s="130">
        <v>42578</v>
      </c>
      <c r="G79" s="130">
        <v>43404</v>
      </c>
      <c r="H79" s="136"/>
      <c r="I79" s="136">
        <v>1500000</v>
      </c>
      <c r="J79" s="136">
        <v>10487840</v>
      </c>
      <c r="K79" s="136"/>
      <c r="L79" s="132"/>
      <c r="M79" s="132">
        <v>3</v>
      </c>
      <c r="N79" s="128" t="s">
        <v>11</v>
      </c>
    </row>
    <row r="80" spans="1:14" ht="136.5" customHeight="1" x14ac:dyDescent="0.25">
      <c r="A80" s="128">
        <v>30</v>
      </c>
      <c r="B80" s="128" t="s">
        <v>72</v>
      </c>
      <c r="C80" s="128" t="s">
        <v>73</v>
      </c>
      <c r="D80" s="129" t="s">
        <v>103</v>
      </c>
      <c r="E80" s="128" t="s">
        <v>102</v>
      </c>
      <c r="F80" s="130">
        <v>42591</v>
      </c>
      <c r="G80" s="130">
        <v>42956</v>
      </c>
      <c r="H80" s="136"/>
      <c r="I80" s="136">
        <v>650000</v>
      </c>
      <c r="J80" s="136">
        <v>2783925</v>
      </c>
      <c r="K80" s="136"/>
      <c r="L80" s="132"/>
      <c r="M80" s="132"/>
      <c r="N80" s="128" t="s">
        <v>11</v>
      </c>
    </row>
    <row r="81" spans="1:14" ht="136.5" customHeight="1" x14ac:dyDescent="0.25">
      <c r="A81" s="128">
        <v>31</v>
      </c>
      <c r="B81" s="128" t="s">
        <v>72</v>
      </c>
      <c r="C81" s="128" t="s">
        <v>73</v>
      </c>
      <c r="D81" s="129" t="s">
        <v>526</v>
      </c>
      <c r="E81" s="128" t="s">
        <v>5</v>
      </c>
      <c r="F81" s="130">
        <v>42675</v>
      </c>
      <c r="G81" s="130">
        <v>43106</v>
      </c>
      <c r="H81" s="136"/>
      <c r="I81" s="136">
        <v>408000</v>
      </c>
      <c r="J81" s="136">
        <v>1762134</v>
      </c>
      <c r="K81" s="136"/>
      <c r="L81" s="132"/>
      <c r="M81" s="132"/>
      <c r="N81" s="128" t="s">
        <v>11</v>
      </c>
    </row>
    <row r="82" spans="1:14" ht="170.25" customHeight="1" x14ac:dyDescent="0.25">
      <c r="A82" s="128">
        <v>32</v>
      </c>
      <c r="B82" s="128" t="s">
        <v>72</v>
      </c>
      <c r="C82" s="128" t="s">
        <v>73</v>
      </c>
      <c r="D82" s="129" t="s">
        <v>527</v>
      </c>
      <c r="E82" s="128" t="s">
        <v>68</v>
      </c>
      <c r="F82" s="130">
        <v>42650</v>
      </c>
      <c r="G82" s="130">
        <v>42995</v>
      </c>
      <c r="H82" s="136"/>
      <c r="I82" s="136">
        <v>375000</v>
      </c>
      <c r="J82" s="136">
        <v>2000000</v>
      </c>
      <c r="K82" s="136"/>
      <c r="L82" s="132"/>
      <c r="M82" s="132"/>
      <c r="N82" s="128" t="s">
        <v>11</v>
      </c>
    </row>
    <row r="83" spans="1:14" ht="147.75" customHeight="1" x14ac:dyDescent="0.25">
      <c r="A83" s="128">
        <v>33</v>
      </c>
      <c r="B83" s="128" t="s">
        <v>72</v>
      </c>
      <c r="C83" s="128" t="s">
        <v>73</v>
      </c>
      <c r="D83" s="129" t="s">
        <v>528</v>
      </c>
      <c r="E83" s="128" t="s">
        <v>122</v>
      </c>
      <c r="F83" s="130">
        <v>42643</v>
      </c>
      <c r="G83" s="130">
        <v>43039</v>
      </c>
      <c r="H83" s="136"/>
      <c r="I83" s="136">
        <v>500000</v>
      </c>
      <c r="J83" s="136">
        <v>3208650</v>
      </c>
      <c r="K83" s="136"/>
      <c r="L83" s="132"/>
      <c r="M83" s="132"/>
      <c r="N83" s="128" t="s">
        <v>11</v>
      </c>
    </row>
    <row r="84" spans="1:14" ht="204.75" customHeight="1" x14ac:dyDescent="0.25">
      <c r="A84" s="128">
        <v>34</v>
      </c>
      <c r="B84" s="128" t="s">
        <v>72</v>
      </c>
      <c r="C84" s="128" t="s">
        <v>73</v>
      </c>
      <c r="D84" s="129" t="s">
        <v>529</v>
      </c>
      <c r="E84" s="128" t="s">
        <v>4</v>
      </c>
      <c r="F84" s="130"/>
      <c r="G84" s="130"/>
      <c r="H84" s="136"/>
      <c r="I84" s="136">
        <v>500</v>
      </c>
      <c r="J84" s="136">
        <v>3000000</v>
      </c>
      <c r="K84" s="136"/>
      <c r="L84" s="132"/>
      <c r="M84" s="132"/>
      <c r="N84" s="128" t="s">
        <v>78</v>
      </c>
    </row>
    <row r="85" spans="1:14" ht="189.75" customHeight="1" x14ac:dyDescent="0.25">
      <c r="A85" s="128">
        <v>35</v>
      </c>
      <c r="B85" s="128" t="s">
        <v>72</v>
      </c>
      <c r="C85" s="128" t="s">
        <v>73</v>
      </c>
      <c r="D85" s="129" t="s">
        <v>530</v>
      </c>
      <c r="E85" s="128" t="s">
        <v>7</v>
      </c>
      <c r="F85" s="130"/>
      <c r="G85" s="130"/>
      <c r="H85" s="136"/>
      <c r="I85" s="136">
        <v>500</v>
      </c>
      <c r="J85" s="136">
        <v>3000000</v>
      </c>
      <c r="K85" s="136"/>
      <c r="L85" s="132"/>
      <c r="M85" s="132"/>
      <c r="N85" s="128" t="s">
        <v>78</v>
      </c>
    </row>
    <row r="86" spans="1:14" ht="135" customHeight="1" x14ac:dyDescent="0.25">
      <c r="A86" s="139"/>
      <c r="B86" s="139" t="s">
        <v>72</v>
      </c>
      <c r="C86" s="139" t="s">
        <v>73</v>
      </c>
      <c r="D86" s="140" t="s">
        <v>106</v>
      </c>
      <c r="E86" s="139"/>
      <c r="F86" s="141"/>
      <c r="G86" s="141"/>
      <c r="H86" s="136"/>
      <c r="I86" s="136"/>
      <c r="J86" s="136"/>
      <c r="K86" s="136"/>
      <c r="L86" s="132"/>
      <c r="M86" s="142"/>
      <c r="N86" s="139"/>
    </row>
    <row r="87" spans="1:14" ht="204.75" customHeight="1" x14ac:dyDescent="0.25">
      <c r="A87" s="128">
        <v>36</v>
      </c>
      <c r="B87" s="128" t="s">
        <v>72</v>
      </c>
      <c r="C87" s="128" t="s">
        <v>73</v>
      </c>
      <c r="D87" s="129" t="s">
        <v>507</v>
      </c>
      <c r="E87" s="128" t="s">
        <v>14</v>
      </c>
      <c r="F87" s="130"/>
      <c r="G87" s="130"/>
      <c r="H87" s="136"/>
      <c r="I87" s="136">
        <v>1000</v>
      </c>
      <c r="J87" s="136">
        <v>6600000</v>
      </c>
      <c r="K87" s="136"/>
      <c r="L87" s="132"/>
      <c r="M87" s="132"/>
      <c r="N87" s="128" t="s">
        <v>78</v>
      </c>
    </row>
    <row r="88" spans="1:14" ht="136.5" customHeight="1" x14ac:dyDescent="0.25">
      <c r="A88" s="128">
        <v>37</v>
      </c>
      <c r="B88" s="128" t="s">
        <v>72</v>
      </c>
      <c r="C88" s="128" t="s">
        <v>73</v>
      </c>
      <c r="D88" s="129" t="s">
        <v>108</v>
      </c>
      <c r="E88" s="128" t="s">
        <v>68</v>
      </c>
      <c r="F88" s="130">
        <v>42002</v>
      </c>
      <c r="G88" s="130">
        <v>42780</v>
      </c>
      <c r="H88" s="136">
        <v>2340475</v>
      </c>
      <c r="I88" s="136">
        <v>1000000</v>
      </c>
      <c r="J88" s="136">
        <v>14198215</v>
      </c>
      <c r="K88" s="136"/>
      <c r="L88" s="132"/>
      <c r="M88" s="132">
        <v>13</v>
      </c>
      <c r="N88" s="128" t="s">
        <v>11</v>
      </c>
    </row>
    <row r="89" spans="1:14" ht="204.75" customHeight="1" x14ac:dyDescent="0.25">
      <c r="A89" s="128">
        <v>38</v>
      </c>
      <c r="B89" s="128" t="s">
        <v>72</v>
      </c>
      <c r="C89" s="128" t="s">
        <v>73</v>
      </c>
      <c r="D89" s="129" t="s">
        <v>508</v>
      </c>
      <c r="E89" s="128" t="s">
        <v>8</v>
      </c>
      <c r="F89" s="130">
        <v>42618</v>
      </c>
      <c r="G89" s="130">
        <v>42849</v>
      </c>
      <c r="H89" s="136"/>
      <c r="I89" s="136">
        <v>776800</v>
      </c>
      <c r="J89" s="136">
        <v>776800</v>
      </c>
      <c r="K89" s="136"/>
      <c r="L89" s="132"/>
      <c r="M89" s="132"/>
      <c r="N89" s="128" t="s">
        <v>11</v>
      </c>
    </row>
    <row r="90" spans="1:14" ht="341.25" customHeight="1" x14ac:dyDescent="0.25">
      <c r="A90" s="128">
        <v>39</v>
      </c>
      <c r="B90" s="128" t="s">
        <v>72</v>
      </c>
      <c r="C90" s="128" t="s">
        <v>73</v>
      </c>
      <c r="D90" s="129" t="s">
        <v>509</v>
      </c>
      <c r="E90" s="128" t="s">
        <v>107</v>
      </c>
      <c r="F90" s="130"/>
      <c r="G90" s="130"/>
      <c r="H90" s="136"/>
      <c r="I90" s="136">
        <v>500</v>
      </c>
      <c r="J90" s="136">
        <v>2000000</v>
      </c>
      <c r="K90" s="136"/>
      <c r="L90" s="132"/>
      <c r="M90" s="132"/>
      <c r="N90" s="128" t="s">
        <v>78</v>
      </c>
    </row>
    <row r="91" spans="1:14" ht="204.75" customHeight="1" x14ac:dyDescent="0.25">
      <c r="A91" s="128">
        <v>40</v>
      </c>
      <c r="B91" s="128" t="s">
        <v>72</v>
      </c>
      <c r="C91" s="128" t="s">
        <v>73</v>
      </c>
      <c r="D91" s="129" t="s">
        <v>510</v>
      </c>
      <c r="E91" s="128" t="s">
        <v>10</v>
      </c>
      <c r="F91" s="130"/>
      <c r="G91" s="130"/>
      <c r="H91" s="136"/>
      <c r="I91" s="136">
        <v>500</v>
      </c>
      <c r="J91" s="136">
        <v>1000000</v>
      </c>
      <c r="K91" s="136"/>
      <c r="L91" s="132"/>
      <c r="M91" s="132"/>
      <c r="N91" s="128" t="s">
        <v>78</v>
      </c>
    </row>
    <row r="92" spans="1:14" ht="135" customHeight="1" x14ac:dyDescent="0.25">
      <c r="A92" s="139"/>
      <c r="B92" s="139" t="s">
        <v>72</v>
      </c>
      <c r="C92" s="139" t="s">
        <v>73</v>
      </c>
      <c r="D92" s="140" t="s">
        <v>109</v>
      </c>
      <c r="E92" s="139"/>
      <c r="F92" s="130"/>
      <c r="G92" s="130"/>
      <c r="H92" s="136"/>
      <c r="I92" s="136"/>
      <c r="J92" s="136"/>
      <c r="K92" s="136"/>
      <c r="L92" s="132"/>
      <c r="M92" s="132"/>
      <c r="N92" s="128"/>
    </row>
    <row r="93" spans="1:14" ht="204.75" customHeight="1" x14ac:dyDescent="0.25">
      <c r="A93" s="128">
        <v>41</v>
      </c>
      <c r="B93" s="128" t="s">
        <v>72</v>
      </c>
      <c r="C93" s="128" t="s">
        <v>73</v>
      </c>
      <c r="D93" s="129" t="s">
        <v>511</v>
      </c>
      <c r="E93" s="128" t="s">
        <v>5</v>
      </c>
      <c r="F93" s="130"/>
      <c r="G93" s="130"/>
      <c r="H93" s="136"/>
      <c r="I93" s="136">
        <v>1000</v>
      </c>
      <c r="J93" s="136">
        <v>5000000</v>
      </c>
      <c r="K93" s="136"/>
      <c r="L93" s="132"/>
      <c r="M93" s="132"/>
      <c r="N93" s="128" t="s">
        <v>78</v>
      </c>
    </row>
    <row r="94" spans="1:14" ht="136.5" customHeight="1" x14ac:dyDescent="0.25">
      <c r="A94" s="128">
        <v>42</v>
      </c>
      <c r="B94" s="128" t="s">
        <v>72</v>
      </c>
      <c r="C94" s="128" t="s">
        <v>73</v>
      </c>
      <c r="D94" s="129" t="s">
        <v>512</v>
      </c>
      <c r="E94" s="128" t="s">
        <v>36</v>
      </c>
      <c r="F94" s="130">
        <v>41312</v>
      </c>
      <c r="G94" s="130">
        <v>43100</v>
      </c>
      <c r="H94" s="136"/>
      <c r="I94" s="136">
        <v>500000</v>
      </c>
      <c r="J94" s="136">
        <v>2830498</v>
      </c>
      <c r="K94" s="136"/>
      <c r="L94" s="132"/>
      <c r="M94" s="132"/>
      <c r="N94" s="128" t="s">
        <v>11</v>
      </c>
    </row>
    <row r="95" spans="1:14" ht="136.5" customHeight="1" x14ac:dyDescent="0.25">
      <c r="A95" s="128">
        <v>43</v>
      </c>
      <c r="B95" s="128" t="s">
        <v>72</v>
      </c>
      <c r="C95" s="128" t="s">
        <v>73</v>
      </c>
      <c r="D95" s="129" t="s">
        <v>110</v>
      </c>
      <c r="E95" s="128" t="s">
        <v>102</v>
      </c>
      <c r="F95" s="130">
        <v>41600</v>
      </c>
      <c r="G95" s="130">
        <v>42922</v>
      </c>
      <c r="H95" s="136">
        <v>5762745</v>
      </c>
      <c r="I95" s="136">
        <v>750000</v>
      </c>
      <c r="J95" s="136">
        <v>8549940</v>
      </c>
      <c r="K95" s="136"/>
      <c r="L95" s="132"/>
      <c r="M95" s="132">
        <v>68</v>
      </c>
      <c r="N95" s="128" t="s">
        <v>11</v>
      </c>
    </row>
    <row r="96" spans="1:14" ht="136.5" customHeight="1" x14ac:dyDescent="0.25">
      <c r="A96" s="128">
        <v>44</v>
      </c>
      <c r="B96" s="128" t="s">
        <v>72</v>
      </c>
      <c r="C96" s="128" t="s">
        <v>73</v>
      </c>
      <c r="D96" s="129" t="s">
        <v>513</v>
      </c>
      <c r="E96" s="128" t="s">
        <v>8</v>
      </c>
      <c r="F96" s="130">
        <v>41317</v>
      </c>
      <c r="G96" s="130">
        <v>42990</v>
      </c>
      <c r="H96" s="136">
        <v>5080608</v>
      </c>
      <c r="I96" s="136">
        <v>1000000</v>
      </c>
      <c r="J96" s="136">
        <v>8167926</v>
      </c>
      <c r="K96" s="136"/>
      <c r="L96" s="132"/>
      <c r="M96" s="132">
        <v>61</v>
      </c>
      <c r="N96" s="128" t="s">
        <v>11</v>
      </c>
    </row>
    <row r="97" spans="1:14" ht="136.5" customHeight="1" x14ac:dyDescent="0.25">
      <c r="A97" s="128">
        <v>45</v>
      </c>
      <c r="B97" s="128" t="s">
        <v>72</v>
      </c>
      <c r="C97" s="128" t="s">
        <v>73</v>
      </c>
      <c r="D97" s="129" t="s">
        <v>514</v>
      </c>
      <c r="E97" s="128" t="s">
        <v>5</v>
      </c>
      <c r="F97" s="130">
        <v>41311</v>
      </c>
      <c r="G97" s="130">
        <v>42629</v>
      </c>
      <c r="H97" s="136">
        <v>4781707</v>
      </c>
      <c r="I97" s="136">
        <v>2698730</v>
      </c>
      <c r="J97" s="136">
        <v>5193838</v>
      </c>
      <c r="K97" s="136"/>
      <c r="L97" s="132"/>
      <c r="M97" s="132">
        <v>89</v>
      </c>
      <c r="N97" s="128" t="s">
        <v>11</v>
      </c>
    </row>
    <row r="98" spans="1:14" ht="204.75" customHeight="1" x14ac:dyDescent="0.25">
      <c r="A98" s="128">
        <v>46</v>
      </c>
      <c r="B98" s="128" t="s">
        <v>72</v>
      </c>
      <c r="C98" s="128" t="s">
        <v>73</v>
      </c>
      <c r="D98" s="129" t="s">
        <v>515</v>
      </c>
      <c r="E98" s="128" t="s">
        <v>5</v>
      </c>
      <c r="F98" s="130"/>
      <c r="G98" s="130"/>
      <c r="H98" s="136"/>
      <c r="I98" s="136">
        <v>500</v>
      </c>
      <c r="J98" s="136">
        <v>2500000</v>
      </c>
      <c r="K98" s="136"/>
      <c r="L98" s="132"/>
      <c r="M98" s="132"/>
      <c r="N98" s="128" t="s">
        <v>78</v>
      </c>
    </row>
    <row r="99" spans="1:14" ht="136.5" customHeight="1" x14ac:dyDescent="0.25">
      <c r="A99" s="128">
        <v>47</v>
      </c>
      <c r="B99" s="128" t="s">
        <v>72</v>
      </c>
      <c r="C99" s="128" t="s">
        <v>73</v>
      </c>
      <c r="D99" s="129" t="s">
        <v>111</v>
      </c>
      <c r="E99" s="128" t="s">
        <v>81</v>
      </c>
      <c r="F99" s="130">
        <v>41304</v>
      </c>
      <c r="G99" s="130">
        <v>43100</v>
      </c>
      <c r="H99" s="136">
        <v>7445555</v>
      </c>
      <c r="I99" s="136">
        <v>1800000</v>
      </c>
      <c r="J99" s="136">
        <v>13827650</v>
      </c>
      <c r="K99" s="136"/>
      <c r="L99" s="132"/>
      <c r="M99" s="132">
        <v>53</v>
      </c>
      <c r="N99" s="128" t="s">
        <v>11</v>
      </c>
    </row>
    <row r="100" spans="1:14" ht="136.5" customHeight="1" x14ac:dyDescent="0.25">
      <c r="A100" s="128">
        <v>48</v>
      </c>
      <c r="B100" s="128" t="s">
        <v>72</v>
      </c>
      <c r="C100" s="128" t="s">
        <v>73</v>
      </c>
      <c r="D100" s="129" t="s">
        <v>112</v>
      </c>
      <c r="E100" s="128" t="s">
        <v>5</v>
      </c>
      <c r="F100" s="130">
        <v>41689</v>
      </c>
      <c r="G100" s="130">
        <v>42801</v>
      </c>
      <c r="H100" s="136">
        <v>2638573</v>
      </c>
      <c r="I100" s="136">
        <v>3497414</v>
      </c>
      <c r="J100" s="136">
        <v>15035987</v>
      </c>
      <c r="K100" s="136"/>
      <c r="L100" s="132"/>
      <c r="M100" s="132">
        <v>18</v>
      </c>
      <c r="N100" s="128" t="s">
        <v>11</v>
      </c>
    </row>
    <row r="101" spans="1:14" ht="204.75" customHeight="1" x14ac:dyDescent="0.25">
      <c r="A101" s="128">
        <v>49</v>
      </c>
      <c r="B101" s="128" t="s">
        <v>72</v>
      </c>
      <c r="C101" s="128" t="s">
        <v>73</v>
      </c>
      <c r="D101" s="129" t="s">
        <v>113</v>
      </c>
      <c r="E101" s="128" t="s">
        <v>5</v>
      </c>
      <c r="F101" s="130"/>
      <c r="G101" s="130"/>
      <c r="H101" s="136"/>
      <c r="I101" s="136">
        <v>1000</v>
      </c>
      <c r="J101" s="136">
        <v>33000000</v>
      </c>
      <c r="K101" s="136"/>
      <c r="L101" s="132"/>
      <c r="M101" s="132"/>
      <c r="N101" s="128" t="s">
        <v>78</v>
      </c>
    </row>
    <row r="102" spans="1:14" ht="204.75" customHeight="1" x14ac:dyDescent="0.25">
      <c r="A102" s="128">
        <v>50</v>
      </c>
      <c r="B102" s="128" t="s">
        <v>72</v>
      </c>
      <c r="C102" s="128" t="s">
        <v>73</v>
      </c>
      <c r="D102" s="129" t="s">
        <v>114</v>
      </c>
      <c r="E102" s="128" t="s">
        <v>6</v>
      </c>
      <c r="F102" s="130"/>
      <c r="G102" s="130"/>
      <c r="H102" s="136"/>
      <c r="I102" s="136">
        <v>1000</v>
      </c>
      <c r="J102" s="136">
        <v>13000000</v>
      </c>
      <c r="K102" s="136"/>
      <c r="L102" s="132"/>
      <c r="M102" s="132"/>
      <c r="N102" s="128" t="s">
        <v>78</v>
      </c>
    </row>
    <row r="103" spans="1:14" ht="204.75" customHeight="1" x14ac:dyDescent="0.25">
      <c r="A103" s="128">
        <v>51</v>
      </c>
      <c r="B103" s="128" t="s">
        <v>72</v>
      </c>
      <c r="C103" s="128" t="s">
        <v>73</v>
      </c>
      <c r="D103" s="129" t="s">
        <v>115</v>
      </c>
      <c r="E103" s="128" t="s">
        <v>81</v>
      </c>
      <c r="F103" s="130"/>
      <c r="G103" s="130"/>
      <c r="H103" s="136"/>
      <c r="I103" s="136">
        <v>1000</v>
      </c>
      <c r="J103" s="136">
        <v>21450000</v>
      </c>
      <c r="K103" s="136"/>
      <c r="L103" s="132"/>
      <c r="M103" s="132"/>
      <c r="N103" s="128" t="s">
        <v>78</v>
      </c>
    </row>
    <row r="104" spans="1:14" ht="204.75" customHeight="1" x14ac:dyDescent="0.25">
      <c r="A104" s="128">
        <v>52</v>
      </c>
      <c r="B104" s="128" t="s">
        <v>72</v>
      </c>
      <c r="C104" s="128" t="s">
        <v>73</v>
      </c>
      <c r="D104" s="129" t="s">
        <v>516</v>
      </c>
      <c r="E104" s="128" t="s">
        <v>2</v>
      </c>
      <c r="F104" s="130"/>
      <c r="G104" s="130"/>
      <c r="H104" s="136"/>
      <c r="I104" s="136">
        <v>500</v>
      </c>
      <c r="J104" s="136">
        <v>16540000</v>
      </c>
      <c r="K104" s="136"/>
      <c r="L104" s="132"/>
      <c r="M104" s="132"/>
      <c r="N104" s="128" t="s">
        <v>78</v>
      </c>
    </row>
    <row r="105" spans="1:14" ht="204.75" customHeight="1" x14ac:dyDescent="0.25">
      <c r="A105" s="128">
        <v>53</v>
      </c>
      <c r="B105" s="128" t="s">
        <v>72</v>
      </c>
      <c r="C105" s="128" t="s">
        <v>73</v>
      </c>
      <c r="D105" s="129" t="s">
        <v>517</v>
      </c>
      <c r="E105" s="128" t="s">
        <v>2</v>
      </c>
      <c r="F105" s="130"/>
      <c r="G105" s="130"/>
      <c r="H105" s="136"/>
      <c r="I105" s="136">
        <v>500</v>
      </c>
      <c r="J105" s="136">
        <v>10000000</v>
      </c>
      <c r="K105" s="136"/>
      <c r="L105" s="132"/>
      <c r="M105" s="132"/>
      <c r="N105" s="128" t="s">
        <v>78</v>
      </c>
    </row>
    <row r="106" spans="1:14" ht="135" customHeight="1" x14ac:dyDescent="0.25">
      <c r="A106" s="139"/>
      <c r="B106" s="139" t="s">
        <v>72</v>
      </c>
      <c r="C106" s="139" t="s">
        <v>73</v>
      </c>
      <c r="D106" s="140" t="s">
        <v>116</v>
      </c>
      <c r="E106" s="139"/>
      <c r="F106" s="141"/>
      <c r="G106" s="141"/>
      <c r="H106" s="136"/>
      <c r="I106" s="136"/>
      <c r="J106" s="136"/>
      <c r="K106" s="136"/>
      <c r="L106" s="132"/>
      <c r="M106" s="142"/>
      <c r="N106" s="139"/>
    </row>
    <row r="107" spans="1:14" ht="204.75" customHeight="1" x14ac:dyDescent="0.25">
      <c r="A107" s="128">
        <v>54</v>
      </c>
      <c r="B107" s="128" t="s">
        <v>72</v>
      </c>
      <c r="C107" s="128" t="s">
        <v>73</v>
      </c>
      <c r="D107" s="129" t="s">
        <v>532</v>
      </c>
      <c r="E107" s="128" t="s">
        <v>102</v>
      </c>
      <c r="F107" s="130">
        <v>42709</v>
      </c>
      <c r="G107" s="130"/>
      <c r="H107" s="136"/>
      <c r="I107" s="136">
        <v>1000</v>
      </c>
      <c r="J107" s="136">
        <v>2200000</v>
      </c>
      <c r="K107" s="136"/>
      <c r="L107" s="132"/>
      <c r="M107" s="132"/>
      <c r="N107" s="128" t="s">
        <v>78</v>
      </c>
    </row>
    <row r="108" spans="1:14" ht="204.75" customHeight="1" x14ac:dyDescent="0.25">
      <c r="A108" s="128">
        <v>55</v>
      </c>
      <c r="B108" s="128" t="s">
        <v>72</v>
      </c>
      <c r="C108" s="128" t="s">
        <v>73</v>
      </c>
      <c r="D108" s="129" t="s">
        <v>531</v>
      </c>
      <c r="E108" s="128" t="s">
        <v>5</v>
      </c>
      <c r="F108" s="130">
        <v>41234</v>
      </c>
      <c r="G108" s="130">
        <v>42831</v>
      </c>
      <c r="H108" s="136">
        <v>2253958</v>
      </c>
      <c r="I108" s="136">
        <v>1922300</v>
      </c>
      <c r="J108" s="136">
        <v>6776258</v>
      </c>
      <c r="K108" s="136"/>
      <c r="L108" s="132"/>
      <c r="M108" s="132">
        <v>45</v>
      </c>
      <c r="N108" s="128" t="s">
        <v>11</v>
      </c>
    </row>
    <row r="109" spans="1:14" ht="136.5" customHeight="1" x14ac:dyDescent="0.25">
      <c r="A109" s="128">
        <v>56</v>
      </c>
      <c r="B109" s="128" t="s">
        <v>72</v>
      </c>
      <c r="C109" s="128" t="s">
        <v>73</v>
      </c>
      <c r="D109" s="129" t="s">
        <v>117</v>
      </c>
      <c r="E109" s="128" t="s">
        <v>7</v>
      </c>
      <c r="F109" s="130">
        <v>42072</v>
      </c>
      <c r="G109" s="130">
        <v>42886</v>
      </c>
      <c r="H109" s="136">
        <v>407500</v>
      </c>
      <c r="I109" s="136">
        <v>654879</v>
      </c>
      <c r="J109" s="136">
        <v>2424340</v>
      </c>
      <c r="K109" s="136"/>
      <c r="L109" s="132"/>
      <c r="M109" s="132">
        <v>18</v>
      </c>
      <c r="N109" s="128" t="s">
        <v>11</v>
      </c>
    </row>
    <row r="110" spans="1:14" ht="273" customHeight="1" x14ac:dyDescent="0.25">
      <c r="A110" s="128">
        <v>57</v>
      </c>
      <c r="B110" s="128" t="s">
        <v>72</v>
      </c>
      <c r="C110" s="128" t="s">
        <v>73</v>
      </c>
      <c r="D110" s="129" t="s">
        <v>533</v>
      </c>
      <c r="E110" s="128" t="s">
        <v>81</v>
      </c>
      <c r="F110" s="130">
        <v>41977</v>
      </c>
      <c r="G110" s="130">
        <v>43100</v>
      </c>
      <c r="H110" s="136">
        <v>1087016</v>
      </c>
      <c r="I110" s="136">
        <v>662424</v>
      </c>
      <c r="J110" s="136">
        <v>3549440</v>
      </c>
      <c r="K110" s="136"/>
      <c r="L110" s="132"/>
      <c r="M110" s="132"/>
      <c r="N110" s="128" t="s">
        <v>11</v>
      </c>
    </row>
    <row r="111" spans="1:14" ht="273" customHeight="1" x14ac:dyDescent="0.25">
      <c r="A111" s="128">
        <v>58</v>
      </c>
      <c r="B111" s="128" t="s">
        <v>72</v>
      </c>
      <c r="C111" s="128" t="s">
        <v>73</v>
      </c>
      <c r="D111" s="129" t="s">
        <v>534</v>
      </c>
      <c r="E111" s="128" t="s">
        <v>535</v>
      </c>
      <c r="F111" s="130">
        <v>41955</v>
      </c>
      <c r="G111" s="130">
        <v>43100</v>
      </c>
      <c r="H111" s="136">
        <v>1798810</v>
      </c>
      <c r="I111" s="136">
        <v>1042920</v>
      </c>
      <c r="J111" s="136">
        <v>4194781</v>
      </c>
      <c r="K111" s="136"/>
      <c r="L111" s="132"/>
      <c r="M111" s="132">
        <v>34</v>
      </c>
      <c r="N111" s="128" t="s">
        <v>11</v>
      </c>
    </row>
    <row r="112" spans="1:14" s="4" customFormat="1" ht="135" customHeight="1" x14ac:dyDescent="0.25">
      <c r="A112" s="139"/>
      <c r="B112" s="139" t="s">
        <v>72</v>
      </c>
      <c r="C112" s="139" t="s">
        <v>73</v>
      </c>
      <c r="D112" s="140" t="s">
        <v>118</v>
      </c>
      <c r="E112" s="139"/>
      <c r="F112" s="141"/>
      <c r="G112" s="141"/>
      <c r="H112" s="136"/>
      <c r="I112" s="136"/>
      <c r="J112" s="136"/>
      <c r="K112" s="136"/>
      <c r="L112" s="132"/>
      <c r="M112" s="142"/>
      <c r="N112" s="139"/>
    </row>
    <row r="113" spans="1:14" ht="136.5" customHeight="1" x14ac:dyDescent="0.25">
      <c r="A113" s="128">
        <v>59</v>
      </c>
      <c r="B113" s="128" t="s">
        <v>72</v>
      </c>
      <c r="C113" s="128" t="s">
        <v>73</v>
      </c>
      <c r="D113" s="129" t="s">
        <v>518</v>
      </c>
      <c r="E113" s="128" t="s">
        <v>52</v>
      </c>
      <c r="F113" s="130">
        <v>41997</v>
      </c>
      <c r="G113" s="130">
        <v>43100</v>
      </c>
      <c r="H113" s="136">
        <v>229049</v>
      </c>
      <c r="I113" s="136">
        <v>125000</v>
      </c>
      <c r="J113" s="136">
        <v>659000</v>
      </c>
      <c r="K113" s="136"/>
      <c r="L113" s="132"/>
      <c r="M113" s="132">
        <v>33</v>
      </c>
      <c r="N113" s="128" t="s">
        <v>11</v>
      </c>
    </row>
    <row r="114" spans="1:14" ht="273" customHeight="1" x14ac:dyDescent="0.25">
      <c r="A114" s="128">
        <v>60</v>
      </c>
      <c r="B114" s="128" t="s">
        <v>72</v>
      </c>
      <c r="C114" s="128" t="s">
        <v>73</v>
      </c>
      <c r="D114" s="129" t="s">
        <v>520</v>
      </c>
      <c r="E114" s="128" t="s">
        <v>52</v>
      </c>
      <c r="F114" s="130"/>
      <c r="G114" s="130"/>
      <c r="H114" s="136"/>
      <c r="I114" s="136">
        <v>150000</v>
      </c>
      <c r="J114" s="136">
        <v>1500000</v>
      </c>
      <c r="K114" s="136"/>
      <c r="L114" s="132"/>
      <c r="M114" s="132"/>
      <c r="N114" s="128" t="s">
        <v>78</v>
      </c>
    </row>
    <row r="115" spans="1:14" ht="273" customHeight="1" x14ac:dyDescent="0.25">
      <c r="A115" s="128">
        <v>61</v>
      </c>
      <c r="B115" s="128" t="s">
        <v>72</v>
      </c>
      <c r="C115" s="128" t="s">
        <v>73</v>
      </c>
      <c r="D115" s="129" t="s">
        <v>519</v>
      </c>
      <c r="E115" s="128" t="s">
        <v>52</v>
      </c>
      <c r="F115" s="130">
        <v>42388</v>
      </c>
      <c r="G115" s="130"/>
      <c r="H115" s="136">
        <v>101008</v>
      </c>
      <c r="I115" s="136">
        <v>480000</v>
      </c>
      <c r="J115" s="136">
        <v>5440000</v>
      </c>
      <c r="K115" s="136"/>
      <c r="L115" s="132"/>
      <c r="M115" s="132">
        <v>2</v>
      </c>
      <c r="N115" s="128" t="s">
        <v>11</v>
      </c>
    </row>
    <row r="116" spans="1:14" ht="136.5" customHeight="1" x14ac:dyDescent="0.25">
      <c r="A116" s="128">
        <v>1</v>
      </c>
      <c r="B116" s="128" t="s">
        <v>119</v>
      </c>
      <c r="C116" s="128" t="s">
        <v>1</v>
      </c>
      <c r="D116" s="129" t="s">
        <v>422</v>
      </c>
      <c r="E116" s="128" t="s">
        <v>107</v>
      </c>
      <c r="F116" s="130">
        <v>42727</v>
      </c>
      <c r="G116" s="130">
        <v>42872</v>
      </c>
      <c r="H116" s="131"/>
      <c r="I116" s="131">
        <v>354000</v>
      </c>
      <c r="J116" s="131">
        <v>357400</v>
      </c>
      <c r="K116" s="131"/>
      <c r="L116" s="132"/>
      <c r="M116" s="132">
        <v>80</v>
      </c>
      <c r="N116" s="128" t="s">
        <v>11</v>
      </c>
    </row>
    <row r="117" spans="1:14" ht="136.5" customHeight="1" x14ac:dyDescent="0.25">
      <c r="A117" s="128">
        <v>2</v>
      </c>
      <c r="B117" s="128" t="s">
        <v>119</v>
      </c>
      <c r="C117" s="128" t="s">
        <v>35</v>
      </c>
      <c r="D117" s="129" t="s">
        <v>423</v>
      </c>
      <c r="E117" s="128" t="s">
        <v>107</v>
      </c>
      <c r="F117" s="130"/>
      <c r="G117" s="130"/>
      <c r="H117" s="131"/>
      <c r="I117" s="131">
        <v>800000</v>
      </c>
      <c r="J117" s="131">
        <v>5000000</v>
      </c>
      <c r="K117" s="131"/>
      <c r="L117" s="132"/>
      <c r="M117" s="132"/>
      <c r="N117" s="128" t="s">
        <v>238</v>
      </c>
    </row>
    <row r="118" spans="1:14" ht="273" customHeight="1" x14ac:dyDescent="0.25">
      <c r="A118" s="128">
        <v>1</v>
      </c>
      <c r="B118" s="128" t="s">
        <v>120</v>
      </c>
      <c r="C118" s="128" t="s">
        <v>54</v>
      </c>
      <c r="D118" s="129" t="s">
        <v>123</v>
      </c>
      <c r="E118" s="128" t="s">
        <v>5</v>
      </c>
      <c r="F118" s="130">
        <v>41592</v>
      </c>
      <c r="G118" s="130">
        <v>43253</v>
      </c>
      <c r="H118" s="136"/>
      <c r="I118" s="136">
        <v>47000000</v>
      </c>
      <c r="J118" s="136">
        <v>118747000</v>
      </c>
      <c r="K118" s="136">
        <v>47000000</v>
      </c>
      <c r="L118" s="132"/>
      <c r="M118" s="132">
        <v>37</v>
      </c>
      <c r="N118" s="128" t="s">
        <v>11</v>
      </c>
    </row>
    <row r="119" spans="1:14" ht="273" customHeight="1" x14ac:dyDescent="0.25">
      <c r="A119" s="128">
        <v>2</v>
      </c>
      <c r="B119" s="128" t="s">
        <v>120</v>
      </c>
      <c r="C119" s="128" t="s">
        <v>54</v>
      </c>
      <c r="D119" s="129" t="s">
        <v>337</v>
      </c>
      <c r="E119" s="128" t="s">
        <v>5</v>
      </c>
      <c r="F119" s="130">
        <v>42831</v>
      </c>
      <c r="G119" s="130"/>
      <c r="H119" s="136"/>
      <c r="I119" s="136">
        <v>3000000</v>
      </c>
      <c r="J119" s="136">
        <v>30000000</v>
      </c>
      <c r="K119" s="136"/>
      <c r="L119" s="132"/>
      <c r="M119" s="132"/>
      <c r="N119" s="128" t="s">
        <v>78</v>
      </c>
    </row>
    <row r="120" spans="1:14" ht="273" customHeight="1" x14ac:dyDescent="0.25">
      <c r="A120" s="128">
        <v>3</v>
      </c>
      <c r="B120" s="128" t="s">
        <v>120</v>
      </c>
      <c r="C120" s="128" t="s">
        <v>54</v>
      </c>
      <c r="D120" s="129" t="s">
        <v>124</v>
      </c>
      <c r="E120" s="128" t="s">
        <v>5</v>
      </c>
      <c r="F120" s="130"/>
      <c r="G120" s="130"/>
      <c r="H120" s="136"/>
      <c r="I120" s="136">
        <v>900000</v>
      </c>
      <c r="J120" s="136">
        <v>4000000</v>
      </c>
      <c r="K120" s="136"/>
      <c r="L120" s="132"/>
      <c r="M120" s="132"/>
      <c r="N120" s="128" t="s">
        <v>48</v>
      </c>
    </row>
    <row r="121" spans="1:14" ht="273" customHeight="1" x14ac:dyDescent="0.25">
      <c r="A121" s="128">
        <v>4</v>
      </c>
      <c r="B121" s="128" t="s">
        <v>120</v>
      </c>
      <c r="C121" s="128" t="s">
        <v>54</v>
      </c>
      <c r="D121" s="129" t="s">
        <v>339</v>
      </c>
      <c r="E121" s="128" t="s">
        <v>102</v>
      </c>
      <c r="F121" s="130"/>
      <c r="G121" s="130"/>
      <c r="H121" s="136"/>
      <c r="I121" s="136">
        <v>1500000</v>
      </c>
      <c r="J121" s="136">
        <v>15000000</v>
      </c>
      <c r="K121" s="136"/>
      <c r="L121" s="132"/>
      <c r="M121" s="132"/>
      <c r="N121" s="128" t="s">
        <v>48</v>
      </c>
    </row>
    <row r="122" spans="1:14" ht="273" customHeight="1" x14ac:dyDescent="0.25">
      <c r="A122" s="128">
        <v>5</v>
      </c>
      <c r="B122" s="128" t="s">
        <v>120</v>
      </c>
      <c r="C122" s="128" t="s">
        <v>54</v>
      </c>
      <c r="D122" s="129" t="s">
        <v>338</v>
      </c>
      <c r="E122" s="128" t="s">
        <v>107</v>
      </c>
      <c r="F122" s="130"/>
      <c r="G122" s="130"/>
      <c r="H122" s="136"/>
      <c r="I122" s="136">
        <v>2500000</v>
      </c>
      <c r="J122" s="136">
        <v>2500000</v>
      </c>
      <c r="K122" s="136"/>
      <c r="L122" s="132"/>
      <c r="M122" s="132"/>
      <c r="N122" s="128" t="s">
        <v>48</v>
      </c>
    </row>
    <row r="123" spans="1:14" ht="273" customHeight="1" x14ac:dyDescent="0.25">
      <c r="A123" s="128">
        <v>6</v>
      </c>
      <c r="B123" s="128" t="s">
        <v>120</v>
      </c>
      <c r="C123" s="128" t="s">
        <v>54</v>
      </c>
      <c r="D123" s="129" t="s">
        <v>121</v>
      </c>
      <c r="E123" s="128" t="s">
        <v>4</v>
      </c>
      <c r="F123" s="130"/>
      <c r="G123" s="130"/>
      <c r="H123" s="136"/>
      <c r="I123" s="136">
        <v>2000000</v>
      </c>
      <c r="J123" s="136">
        <v>2000000</v>
      </c>
      <c r="K123" s="136"/>
      <c r="L123" s="132"/>
      <c r="M123" s="132"/>
      <c r="N123" s="128" t="s">
        <v>48</v>
      </c>
    </row>
    <row r="124" spans="1:14" ht="279.75" customHeight="1" x14ac:dyDescent="0.25">
      <c r="A124" s="128">
        <v>1</v>
      </c>
      <c r="B124" s="128" t="s">
        <v>125</v>
      </c>
      <c r="C124" s="128" t="s">
        <v>73</v>
      </c>
      <c r="D124" s="129" t="s">
        <v>126</v>
      </c>
      <c r="E124" s="128" t="s">
        <v>52</v>
      </c>
      <c r="F124" s="130">
        <v>42736</v>
      </c>
      <c r="G124" s="130">
        <v>43100</v>
      </c>
      <c r="H124" s="136"/>
      <c r="I124" s="136">
        <v>29223</v>
      </c>
      <c r="J124" s="136">
        <v>29223</v>
      </c>
      <c r="K124" s="136">
        <v>9007</v>
      </c>
      <c r="L124" s="132">
        <f t="shared" si="1"/>
        <v>30.821613112958971</v>
      </c>
      <c r="M124" s="132"/>
      <c r="N124" s="128" t="s">
        <v>11</v>
      </c>
    </row>
    <row r="125" spans="1:14" ht="298.5" customHeight="1" x14ac:dyDescent="0.25">
      <c r="A125" s="128">
        <v>2</v>
      </c>
      <c r="B125" s="128" t="s">
        <v>125</v>
      </c>
      <c r="C125" s="128" t="s">
        <v>73</v>
      </c>
      <c r="D125" s="129" t="s">
        <v>127</v>
      </c>
      <c r="E125" s="128" t="s">
        <v>52</v>
      </c>
      <c r="F125" s="130">
        <v>42736</v>
      </c>
      <c r="G125" s="130">
        <v>43100</v>
      </c>
      <c r="H125" s="136"/>
      <c r="I125" s="136">
        <v>116925</v>
      </c>
      <c r="J125" s="136">
        <v>116925</v>
      </c>
      <c r="K125" s="136">
        <v>1130</v>
      </c>
      <c r="L125" s="132">
        <f t="shared" si="1"/>
        <v>0.96643147316655975</v>
      </c>
      <c r="M125" s="132"/>
      <c r="N125" s="128" t="s">
        <v>11</v>
      </c>
    </row>
    <row r="126" spans="1:14" ht="257.25" customHeight="1" x14ac:dyDescent="0.25">
      <c r="A126" s="128">
        <v>3</v>
      </c>
      <c r="B126" s="128" t="s">
        <v>125</v>
      </c>
      <c r="C126" s="128" t="s">
        <v>73</v>
      </c>
      <c r="D126" s="129" t="s">
        <v>128</v>
      </c>
      <c r="E126" s="128" t="s">
        <v>52</v>
      </c>
      <c r="F126" s="130">
        <v>42736</v>
      </c>
      <c r="G126" s="130">
        <v>43100</v>
      </c>
      <c r="H126" s="136"/>
      <c r="I126" s="136">
        <v>50494</v>
      </c>
      <c r="J126" s="136">
        <v>50494</v>
      </c>
      <c r="K126" s="136"/>
      <c r="L126" s="132"/>
      <c r="M126" s="132"/>
      <c r="N126" s="128" t="s">
        <v>11</v>
      </c>
    </row>
    <row r="127" spans="1:14" ht="257.25" customHeight="1" x14ac:dyDescent="0.25">
      <c r="A127" s="128">
        <v>4</v>
      </c>
      <c r="B127" s="128" t="s">
        <v>125</v>
      </c>
      <c r="C127" s="128" t="s">
        <v>73</v>
      </c>
      <c r="D127" s="129" t="s">
        <v>129</v>
      </c>
      <c r="E127" s="128" t="s">
        <v>52</v>
      </c>
      <c r="F127" s="130">
        <v>42736</v>
      </c>
      <c r="G127" s="130">
        <v>43100</v>
      </c>
      <c r="H127" s="136"/>
      <c r="I127" s="136">
        <v>2995</v>
      </c>
      <c r="J127" s="136">
        <v>2995</v>
      </c>
      <c r="K127" s="136"/>
      <c r="L127" s="132"/>
      <c r="M127" s="132"/>
      <c r="N127" s="128" t="s">
        <v>11</v>
      </c>
    </row>
    <row r="128" spans="1:14" ht="242.25" customHeight="1" x14ac:dyDescent="0.25">
      <c r="A128" s="128">
        <v>5</v>
      </c>
      <c r="B128" s="128" t="s">
        <v>125</v>
      </c>
      <c r="C128" s="128" t="s">
        <v>73</v>
      </c>
      <c r="D128" s="129" t="s">
        <v>130</v>
      </c>
      <c r="E128" s="128" t="s">
        <v>52</v>
      </c>
      <c r="F128" s="130">
        <v>42736</v>
      </c>
      <c r="G128" s="130">
        <v>43100</v>
      </c>
      <c r="H128" s="136"/>
      <c r="I128" s="136">
        <v>39491</v>
      </c>
      <c r="J128" s="136">
        <v>39491</v>
      </c>
      <c r="K128" s="136"/>
      <c r="L128" s="132"/>
      <c r="M128" s="132"/>
      <c r="N128" s="128" t="s">
        <v>11</v>
      </c>
    </row>
    <row r="129" spans="1:14" ht="287.25" customHeight="1" x14ac:dyDescent="0.25">
      <c r="A129" s="128">
        <v>6</v>
      </c>
      <c r="B129" s="128" t="s">
        <v>125</v>
      </c>
      <c r="C129" s="128" t="s">
        <v>73</v>
      </c>
      <c r="D129" s="129" t="s">
        <v>131</v>
      </c>
      <c r="E129" s="128" t="s">
        <v>52</v>
      </c>
      <c r="F129" s="130">
        <v>42736</v>
      </c>
      <c r="G129" s="130">
        <v>43100</v>
      </c>
      <c r="H129" s="136"/>
      <c r="I129" s="136">
        <v>172393</v>
      </c>
      <c r="J129" s="136">
        <v>172393</v>
      </c>
      <c r="K129" s="136">
        <v>5746</v>
      </c>
      <c r="L129" s="132">
        <f t="shared" si="1"/>
        <v>3.3330819696855443</v>
      </c>
      <c r="M129" s="132"/>
      <c r="N129" s="128" t="s">
        <v>11</v>
      </c>
    </row>
    <row r="130" spans="1:14" ht="302.25" customHeight="1" x14ac:dyDescent="0.25">
      <c r="A130" s="128">
        <v>7</v>
      </c>
      <c r="B130" s="128" t="s">
        <v>125</v>
      </c>
      <c r="C130" s="128" t="s">
        <v>73</v>
      </c>
      <c r="D130" s="129" t="s">
        <v>132</v>
      </c>
      <c r="E130" s="128" t="s">
        <v>52</v>
      </c>
      <c r="F130" s="130">
        <v>42736</v>
      </c>
      <c r="G130" s="130">
        <v>43100</v>
      </c>
      <c r="H130" s="136"/>
      <c r="I130" s="136">
        <v>64556</v>
      </c>
      <c r="J130" s="136">
        <v>64556</v>
      </c>
      <c r="K130" s="136">
        <v>355</v>
      </c>
      <c r="L130" s="132">
        <f t="shared" ref="L130:L138" si="2">100*K130/I130</f>
        <v>0.54991015552388622</v>
      </c>
      <c r="M130" s="132"/>
      <c r="N130" s="128" t="s">
        <v>11</v>
      </c>
    </row>
    <row r="131" spans="1:14" ht="279.75" customHeight="1" x14ac:dyDescent="0.25">
      <c r="A131" s="128">
        <v>8</v>
      </c>
      <c r="B131" s="128" t="s">
        <v>125</v>
      </c>
      <c r="C131" s="128" t="s">
        <v>73</v>
      </c>
      <c r="D131" s="129" t="s">
        <v>133</v>
      </c>
      <c r="E131" s="128" t="s">
        <v>52</v>
      </c>
      <c r="F131" s="130">
        <v>42736</v>
      </c>
      <c r="G131" s="130">
        <v>43100</v>
      </c>
      <c r="H131" s="136"/>
      <c r="I131" s="136">
        <v>8444</v>
      </c>
      <c r="J131" s="136">
        <v>8444</v>
      </c>
      <c r="K131" s="136">
        <v>644</v>
      </c>
      <c r="L131" s="132">
        <f t="shared" si="2"/>
        <v>7.6267171956418762</v>
      </c>
      <c r="M131" s="132"/>
      <c r="N131" s="128" t="s">
        <v>11</v>
      </c>
    </row>
    <row r="132" spans="1:14" ht="279.75" customHeight="1" x14ac:dyDescent="0.25">
      <c r="A132" s="128">
        <v>9</v>
      </c>
      <c r="B132" s="128" t="s">
        <v>125</v>
      </c>
      <c r="C132" s="128" t="s">
        <v>73</v>
      </c>
      <c r="D132" s="129" t="s">
        <v>134</v>
      </c>
      <c r="E132" s="128" t="s">
        <v>52</v>
      </c>
      <c r="F132" s="130">
        <v>42736</v>
      </c>
      <c r="G132" s="130">
        <v>43100</v>
      </c>
      <c r="H132" s="136"/>
      <c r="I132" s="136">
        <v>3000</v>
      </c>
      <c r="J132" s="136">
        <v>3000</v>
      </c>
      <c r="K132" s="136"/>
      <c r="L132" s="132"/>
      <c r="M132" s="132"/>
      <c r="N132" s="128" t="s">
        <v>11</v>
      </c>
    </row>
    <row r="133" spans="1:14" ht="249.75" customHeight="1" x14ac:dyDescent="0.25">
      <c r="A133" s="128">
        <v>10</v>
      </c>
      <c r="B133" s="128" t="s">
        <v>125</v>
      </c>
      <c r="C133" s="128" t="s">
        <v>73</v>
      </c>
      <c r="D133" s="129" t="s">
        <v>135</v>
      </c>
      <c r="E133" s="128" t="s">
        <v>52</v>
      </c>
      <c r="F133" s="130">
        <v>42736</v>
      </c>
      <c r="G133" s="130">
        <v>43100</v>
      </c>
      <c r="H133" s="136"/>
      <c r="I133" s="136">
        <v>52998</v>
      </c>
      <c r="J133" s="136">
        <v>52998</v>
      </c>
      <c r="K133" s="136">
        <v>3395</v>
      </c>
      <c r="L133" s="132">
        <f t="shared" si="2"/>
        <v>6.4059021095135664</v>
      </c>
      <c r="M133" s="132"/>
      <c r="N133" s="128" t="s">
        <v>11</v>
      </c>
    </row>
    <row r="134" spans="1:14" ht="302.25" customHeight="1" x14ac:dyDescent="0.25">
      <c r="A134" s="128">
        <v>11</v>
      </c>
      <c r="B134" s="128" t="s">
        <v>125</v>
      </c>
      <c r="C134" s="128" t="s">
        <v>73</v>
      </c>
      <c r="D134" s="129" t="s">
        <v>136</v>
      </c>
      <c r="E134" s="128" t="s">
        <v>52</v>
      </c>
      <c r="F134" s="130">
        <v>42736</v>
      </c>
      <c r="G134" s="130">
        <v>43100</v>
      </c>
      <c r="H134" s="136"/>
      <c r="I134" s="136">
        <v>7597</v>
      </c>
      <c r="J134" s="136">
        <v>7597</v>
      </c>
      <c r="K134" s="136"/>
      <c r="L134" s="132"/>
      <c r="M134" s="132"/>
      <c r="N134" s="128" t="s">
        <v>11</v>
      </c>
    </row>
    <row r="135" spans="1:14" ht="287.25" customHeight="1" x14ac:dyDescent="0.25">
      <c r="A135" s="128">
        <v>12</v>
      </c>
      <c r="B135" s="128" t="s">
        <v>125</v>
      </c>
      <c r="C135" s="128" t="s">
        <v>73</v>
      </c>
      <c r="D135" s="129" t="s">
        <v>137</v>
      </c>
      <c r="E135" s="128" t="s">
        <v>52</v>
      </c>
      <c r="F135" s="130">
        <v>42736</v>
      </c>
      <c r="G135" s="130">
        <v>43100</v>
      </c>
      <c r="H135" s="136"/>
      <c r="I135" s="136">
        <v>1996</v>
      </c>
      <c r="J135" s="136">
        <v>1996</v>
      </c>
      <c r="K135" s="136"/>
      <c r="L135" s="132"/>
      <c r="M135" s="132"/>
      <c r="N135" s="128" t="s">
        <v>11</v>
      </c>
    </row>
    <row r="136" spans="1:14" ht="268.5" customHeight="1" x14ac:dyDescent="0.25">
      <c r="A136" s="128">
        <v>13</v>
      </c>
      <c r="B136" s="128" t="s">
        <v>125</v>
      </c>
      <c r="C136" s="128" t="s">
        <v>73</v>
      </c>
      <c r="D136" s="129" t="s">
        <v>138</v>
      </c>
      <c r="E136" s="128" t="s">
        <v>52</v>
      </c>
      <c r="F136" s="130">
        <v>42736</v>
      </c>
      <c r="G136" s="130">
        <v>43100</v>
      </c>
      <c r="H136" s="136"/>
      <c r="I136" s="136">
        <v>61989</v>
      </c>
      <c r="J136" s="136">
        <v>61989</v>
      </c>
      <c r="K136" s="136">
        <v>6160</v>
      </c>
      <c r="L136" s="132">
        <f t="shared" si="2"/>
        <v>9.9372469309070972</v>
      </c>
      <c r="M136" s="132"/>
      <c r="N136" s="128" t="s">
        <v>11</v>
      </c>
    </row>
    <row r="137" spans="1:14" ht="279.75" customHeight="1" x14ac:dyDescent="0.25">
      <c r="A137" s="128">
        <v>14</v>
      </c>
      <c r="B137" s="128" t="s">
        <v>125</v>
      </c>
      <c r="C137" s="128" t="s">
        <v>73</v>
      </c>
      <c r="D137" s="129" t="s">
        <v>139</v>
      </c>
      <c r="E137" s="128" t="s">
        <v>52</v>
      </c>
      <c r="F137" s="130">
        <v>42736</v>
      </c>
      <c r="G137" s="130">
        <v>43100</v>
      </c>
      <c r="H137" s="136"/>
      <c r="I137" s="136">
        <v>29996</v>
      </c>
      <c r="J137" s="136">
        <v>29996</v>
      </c>
      <c r="K137" s="136">
        <v>2165</v>
      </c>
      <c r="L137" s="132">
        <f t="shared" si="2"/>
        <v>7.2176290172022934</v>
      </c>
      <c r="M137" s="132"/>
      <c r="N137" s="128" t="s">
        <v>11</v>
      </c>
    </row>
    <row r="138" spans="1:14" ht="261" customHeight="1" x14ac:dyDescent="0.25">
      <c r="A138" s="128">
        <v>15</v>
      </c>
      <c r="B138" s="128" t="s">
        <v>125</v>
      </c>
      <c r="C138" s="128" t="s">
        <v>73</v>
      </c>
      <c r="D138" s="129" t="s">
        <v>140</v>
      </c>
      <c r="E138" s="128" t="s">
        <v>52</v>
      </c>
      <c r="F138" s="130">
        <v>42736</v>
      </c>
      <c r="G138" s="130">
        <v>43100</v>
      </c>
      <c r="H138" s="136"/>
      <c r="I138" s="136">
        <v>37469</v>
      </c>
      <c r="J138" s="136">
        <v>37469</v>
      </c>
      <c r="K138" s="136">
        <v>371</v>
      </c>
      <c r="L138" s="132">
        <f t="shared" si="2"/>
        <v>0.99015185886999924</v>
      </c>
      <c r="M138" s="132"/>
      <c r="N138" s="128" t="s">
        <v>11</v>
      </c>
    </row>
    <row r="139" spans="1:14" ht="257.25" customHeight="1" x14ac:dyDescent="0.25">
      <c r="A139" s="128">
        <v>16</v>
      </c>
      <c r="B139" s="128" t="s">
        <v>125</v>
      </c>
      <c r="C139" s="128" t="s">
        <v>73</v>
      </c>
      <c r="D139" s="129" t="s">
        <v>141</v>
      </c>
      <c r="E139" s="128" t="s">
        <v>52</v>
      </c>
      <c r="F139" s="130">
        <v>42736</v>
      </c>
      <c r="G139" s="130">
        <v>43100</v>
      </c>
      <c r="H139" s="136"/>
      <c r="I139" s="136">
        <v>3996</v>
      </c>
      <c r="J139" s="136">
        <v>3996</v>
      </c>
      <c r="K139" s="136"/>
      <c r="L139" s="132"/>
      <c r="M139" s="132"/>
      <c r="N139" s="128" t="s">
        <v>11</v>
      </c>
    </row>
    <row r="140" spans="1:14" ht="204.75" customHeight="1" x14ac:dyDescent="0.25">
      <c r="A140" s="128">
        <v>1</v>
      </c>
      <c r="B140" s="128" t="s">
        <v>142</v>
      </c>
      <c r="C140" s="128" t="s">
        <v>35</v>
      </c>
      <c r="D140" s="129" t="s">
        <v>143</v>
      </c>
      <c r="E140" s="128" t="s">
        <v>6</v>
      </c>
      <c r="F140" s="130"/>
      <c r="G140" s="130"/>
      <c r="H140" s="131"/>
      <c r="I140" s="131">
        <v>1989729</v>
      </c>
      <c r="J140" s="131">
        <v>1989729</v>
      </c>
      <c r="K140" s="131"/>
      <c r="L140" s="132"/>
      <c r="M140" s="132"/>
      <c r="N140" s="128" t="s">
        <v>11</v>
      </c>
    </row>
    <row r="141" spans="1:14" ht="273" customHeight="1" x14ac:dyDescent="0.25">
      <c r="A141" s="128">
        <v>1</v>
      </c>
      <c r="B141" s="128" t="s">
        <v>144</v>
      </c>
      <c r="C141" s="128" t="s">
        <v>35</v>
      </c>
      <c r="D141" s="129" t="s">
        <v>145</v>
      </c>
      <c r="E141" s="128" t="s">
        <v>14</v>
      </c>
      <c r="F141" s="130">
        <v>42576</v>
      </c>
      <c r="G141" s="130">
        <v>42707</v>
      </c>
      <c r="H141" s="131">
        <v>6211129</v>
      </c>
      <c r="I141" s="131">
        <v>13600000</v>
      </c>
      <c r="J141" s="131">
        <v>7140000</v>
      </c>
      <c r="K141" s="131"/>
      <c r="L141" s="132"/>
      <c r="M141" s="132">
        <v>85</v>
      </c>
      <c r="N141" s="128" t="s">
        <v>11</v>
      </c>
    </row>
    <row r="142" spans="1:14" ht="273" customHeight="1" x14ac:dyDescent="0.25">
      <c r="A142" s="128">
        <v>2</v>
      </c>
      <c r="B142" s="128" t="s">
        <v>144</v>
      </c>
      <c r="C142" s="128" t="s">
        <v>35</v>
      </c>
      <c r="D142" s="129" t="s">
        <v>470</v>
      </c>
      <c r="E142" s="128" t="s">
        <v>432</v>
      </c>
      <c r="F142" s="130">
        <v>42675</v>
      </c>
      <c r="G142" s="130">
        <v>42851</v>
      </c>
      <c r="H142" s="131">
        <v>2132579</v>
      </c>
      <c r="I142" s="131">
        <v>6750000</v>
      </c>
      <c r="J142" s="131">
        <v>3283000</v>
      </c>
      <c r="K142" s="131">
        <v>1750720</v>
      </c>
      <c r="L142" s="132">
        <f>100*K142/I142</f>
        <v>25.936592592592593</v>
      </c>
      <c r="M142" s="132">
        <v>100</v>
      </c>
      <c r="N142" s="128" t="s">
        <v>3</v>
      </c>
    </row>
    <row r="143" spans="1:14" ht="273" customHeight="1" x14ac:dyDescent="0.25">
      <c r="A143" s="128">
        <v>3</v>
      </c>
      <c r="B143" s="128" t="s">
        <v>144</v>
      </c>
      <c r="C143" s="128" t="s">
        <v>35</v>
      </c>
      <c r="D143" s="129" t="s">
        <v>470</v>
      </c>
      <c r="E143" s="128" t="s">
        <v>14</v>
      </c>
      <c r="F143" s="130">
        <v>42675</v>
      </c>
      <c r="G143" s="130">
        <v>42860</v>
      </c>
      <c r="H143" s="131"/>
      <c r="I143" s="131">
        <v>7350000</v>
      </c>
      <c r="J143" s="131">
        <v>3290650</v>
      </c>
      <c r="K143" s="131">
        <v>2136180</v>
      </c>
      <c r="L143" s="132">
        <v>29</v>
      </c>
      <c r="M143" s="132">
        <v>65</v>
      </c>
      <c r="N143" s="128" t="s">
        <v>11</v>
      </c>
    </row>
    <row r="144" spans="1:14" ht="273" customHeight="1" x14ac:dyDescent="0.25">
      <c r="A144" s="128">
        <v>4</v>
      </c>
      <c r="B144" s="128" t="s">
        <v>144</v>
      </c>
      <c r="C144" s="128" t="s">
        <v>35</v>
      </c>
      <c r="D144" s="129" t="s">
        <v>471</v>
      </c>
      <c r="E144" s="128" t="s">
        <v>14</v>
      </c>
      <c r="F144" s="130">
        <v>42730</v>
      </c>
      <c r="G144" s="130">
        <v>42886</v>
      </c>
      <c r="H144" s="131"/>
      <c r="I144" s="131">
        <v>1800000</v>
      </c>
      <c r="J144" s="131">
        <v>1057157</v>
      </c>
      <c r="K144" s="131"/>
      <c r="L144" s="132"/>
      <c r="M144" s="132">
        <v>20</v>
      </c>
      <c r="N144" s="128" t="s">
        <v>11</v>
      </c>
    </row>
    <row r="145" spans="1:14" ht="409.5" customHeight="1" x14ac:dyDescent="0.25">
      <c r="A145" s="128">
        <v>5</v>
      </c>
      <c r="B145" s="128" t="s">
        <v>144</v>
      </c>
      <c r="C145" s="128" t="s">
        <v>39</v>
      </c>
      <c r="D145" s="129" t="s">
        <v>469</v>
      </c>
      <c r="E145" s="128" t="s">
        <v>411</v>
      </c>
      <c r="F145" s="130">
        <v>42480</v>
      </c>
      <c r="G145" s="130">
        <v>42934</v>
      </c>
      <c r="H145" s="131">
        <v>4151384</v>
      </c>
      <c r="I145" s="131">
        <v>11000000</v>
      </c>
      <c r="J145" s="131">
        <v>7876989</v>
      </c>
      <c r="K145" s="131">
        <v>1019266</v>
      </c>
      <c r="L145" s="132">
        <f>K145*100/I145</f>
        <v>9.266054545454546</v>
      </c>
      <c r="M145" s="132">
        <v>65</v>
      </c>
      <c r="N145" s="128" t="s">
        <v>11</v>
      </c>
    </row>
    <row r="146" spans="1:14" ht="341.25" customHeight="1" x14ac:dyDescent="0.25">
      <c r="A146" s="128">
        <v>6</v>
      </c>
      <c r="B146" s="128" t="s">
        <v>144</v>
      </c>
      <c r="C146" s="128" t="s">
        <v>1</v>
      </c>
      <c r="D146" s="129" t="s">
        <v>468</v>
      </c>
      <c r="E146" s="128" t="s">
        <v>36</v>
      </c>
      <c r="F146" s="130">
        <v>42538</v>
      </c>
      <c r="G146" s="130" t="s">
        <v>433</v>
      </c>
      <c r="H146" s="131">
        <v>493840</v>
      </c>
      <c r="I146" s="131">
        <v>1590000</v>
      </c>
      <c r="J146" s="131">
        <v>891000</v>
      </c>
      <c r="K146" s="131"/>
      <c r="L146" s="132"/>
      <c r="M146" s="132">
        <v>100</v>
      </c>
      <c r="N146" s="128" t="s">
        <v>3</v>
      </c>
    </row>
    <row r="147" spans="1:14" ht="273" customHeight="1" x14ac:dyDescent="0.25">
      <c r="A147" s="128">
        <v>7</v>
      </c>
      <c r="B147" s="128" t="s">
        <v>144</v>
      </c>
      <c r="C147" s="128" t="s">
        <v>1</v>
      </c>
      <c r="D147" s="129" t="s">
        <v>147</v>
      </c>
      <c r="E147" s="128" t="s">
        <v>16</v>
      </c>
      <c r="F147" s="130">
        <v>42678</v>
      </c>
      <c r="G147" s="130">
        <v>42870</v>
      </c>
      <c r="H147" s="131"/>
      <c r="I147" s="131">
        <v>2850000</v>
      </c>
      <c r="J147" s="131">
        <v>1256625</v>
      </c>
      <c r="K147" s="131"/>
      <c r="L147" s="132"/>
      <c r="M147" s="132"/>
      <c r="N147" s="128" t="s">
        <v>11</v>
      </c>
    </row>
    <row r="148" spans="1:14" ht="273" customHeight="1" x14ac:dyDescent="0.25">
      <c r="A148" s="128">
        <v>8</v>
      </c>
      <c r="B148" s="128" t="s">
        <v>144</v>
      </c>
      <c r="C148" s="128" t="s">
        <v>1</v>
      </c>
      <c r="D148" s="129" t="s">
        <v>146</v>
      </c>
      <c r="E148" s="128" t="s">
        <v>5</v>
      </c>
      <c r="F148" s="130">
        <v>42681</v>
      </c>
      <c r="G148" s="130">
        <v>42831</v>
      </c>
      <c r="H148" s="131"/>
      <c r="I148" s="131">
        <v>3780000</v>
      </c>
      <c r="J148" s="131">
        <v>2010665</v>
      </c>
      <c r="K148" s="131">
        <v>588377</v>
      </c>
      <c r="L148" s="132">
        <f t="shared" ref="L148:L209" si="3">K148*100/I148</f>
        <v>15.565529100529101</v>
      </c>
      <c r="M148" s="132">
        <v>30</v>
      </c>
      <c r="N148" s="128" t="s">
        <v>11</v>
      </c>
    </row>
    <row r="149" spans="1:14" ht="273" customHeight="1" x14ac:dyDescent="0.25">
      <c r="A149" s="128">
        <v>9</v>
      </c>
      <c r="B149" s="128" t="s">
        <v>144</v>
      </c>
      <c r="C149" s="128" t="s">
        <v>1</v>
      </c>
      <c r="D149" s="129" t="s">
        <v>467</v>
      </c>
      <c r="E149" s="128" t="s">
        <v>5</v>
      </c>
      <c r="F149" s="130">
        <v>42683</v>
      </c>
      <c r="G149" s="130">
        <v>42778</v>
      </c>
      <c r="H149" s="131"/>
      <c r="I149" s="131">
        <v>1350000</v>
      </c>
      <c r="J149" s="131">
        <v>790310</v>
      </c>
      <c r="K149" s="131">
        <v>867148</v>
      </c>
      <c r="L149" s="132">
        <f t="shared" si="3"/>
        <v>64.233185185185192</v>
      </c>
      <c r="M149" s="132">
        <v>100</v>
      </c>
      <c r="N149" s="128" t="s">
        <v>3</v>
      </c>
    </row>
    <row r="150" spans="1:14" ht="409.5" customHeight="1" x14ac:dyDescent="0.25">
      <c r="A150" s="128">
        <v>10</v>
      </c>
      <c r="B150" s="128" t="s">
        <v>144</v>
      </c>
      <c r="C150" s="128" t="s">
        <v>39</v>
      </c>
      <c r="D150" s="129" t="s">
        <v>448</v>
      </c>
      <c r="E150" s="128" t="s">
        <v>5</v>
      </c>
      <c r="F150" s="130">
        <v>42395</v>
      </c>
      <c r="G150" s="130">
        <v>42992</v>
      </c>
      <c r="H150" s="131">
        <v>525258</v>
      </c>
      <c r="I150" s="131">
        <v>1370000</v>
      </c>
      <c r="J150" s="131">
        <v>1000043</v>
      </c>
      <c r="K150" s="131"/>
      <c r="L150" s="132"/>
      <c r="M150" s="132">
        <v>52</v>
      </c>
      <c r="N150" s="128" t="s">
        <v>11</v>
      </c>
    </row>
    <row r="151" spans="1:14" ht="341.25" customHeight="1" x14ac:dyDescent="0.25">
      <c r="A151" s="128">
        <v>11</v>
      </c>
      <c r="B151" s="128" t="s">
        <v>144</v>
      </c>
      <c r="C151" s="128" t="s">
        <v>35</v>
      </c>
      <c r="D151" s="129" t="s">
        <v>449</v>
      </c>
      <c r="E151" s="128" t="s">
        <v>434</v>
      </c>
      <c r="F151" s="130">
        <v>42712</v>
      </c>
      <c r="G151" s="130">
        <v>42945</v>
      </c>
      <c r="H151" s="131"/>
      <c r="I151" s="131">
        <v>1770000</v>
      </c>
      <c r="J151" s="131">
        <v>997600</v>
      </c>
      <c r="K151" s="131"/>
      <c r="L151" s="132"/>
      <c r="M151" s="132"/>
      <c r="N151" s="128" t="s">
        <v>11</v>
      </c>
    </row>
    <row r="152" spans="1:14" ht="409.5" customHeight="1" x14ac:dyDescent="0.25">
      <c r="A152" s="128">
        <v>12</v>
      </c>
      <c r="B152" s="128" t="s">
        <v>144</v>
      </c>
      <c r="C152" s="128" t="s">
        <v>35</v>
      </c>
      <c r="D152" s="129" t="s">
        <v>466</v>
      </c>
      <c r="E152" s="128" t="s">
        <v>435</v>
      </c>
      <c r="F152" s="130">
        <v>42453</v>
      </c>
      <c r="G152" s="130" t="s">
        <v>436</v>
      </c>
      <c r="H152" s="131">
        <v>541430</v>
      </c>
      <c r="I152" s="131">
        <v>1450000</v>
      </c>
      <c r="J152" s="131">
        <v>812650</v>
      </c>
      <c r="K152" s="131">
        <v>310277</v>
      </c>
      <c r="L152" s="132">
        <f t="shared" si="3"/>
        <v>21.398413793103447</v>
      </c>
      <c r="M152" s="132">
        <v>70</v>
      </c>
      <c r="N152" s="128" t="s">
        <v>11</v>
      </c>
    </row>
    <row r="153" spans="1:14" ht="273" customHeight="1" x14ac:dyDescent="0.25">
      <c r="A153" s="128">
        <v>13</v>
      </c>
      <c r="B153" s="128" t="s">
        <v>144</v>
      </c>
      <c r="C153" s="128" t="s">
        <v>35</v>
      </c>
      <c r="D153" s="129" t="s">
        <v>465</v>
      </c>
      <c r="E153" s="128" t="s">
        <v>5</v>
      </c>
      <c r="F153" s="130">
        <v>42565</v>
      </c>
      <c r="G153" s="130">
        <v>42806</v>
      </c>
      <c r="H153" s="131"/>
      <c r="I153" s="131">
        <v>3120000</v>
      </c>
      <c r="J153" s="131">
        <v>1732587</v>
      </c>
      <c r="K153" s="131">
        <v>729965</v>
      </c>
      <c r="L153" s="132">
        <f t="shared" si="3"/>
        <v>23.396314102564101</v>
      </c>
      <c r="M153" s="132">
        <v>42</v>
      </c>
      <c r="N153" s="128" t="s">
        <v>11</v>
      </c>
    </row>
    <row r="154" spans="1:14" ht="273" customHeight="1" x14ac:dyDescent="0.25">
      <c r="A154" s="128">
        <v>14</v>
      </c>
      <c r="B154" s="128" t="s">
        <v>144</v>
      </c>
      <c r="C154" s="128" t="s">
        <v>35</v>
      </c>
      <c r="D154" s="129" t="s">
        <v>464</v>
      </c>
      <c r="E154" s="128" t="s">
        <v>14</v>
      </c>
      <c r="F154" s="130">
        <v>42632</v>
      </c>
      <c r="G154" s="130">
        <v>42760</v>
      </c>
      <c r="H154" s="131">
        <v>145953</v>
      </c>
      <c r="I154" s="131">
        <v>1000000</v>
      </c>
      <c r="J154" s="131">
        <v>481639</v>
      </c>
      <c r="K154" s="131"/>
      <c r="L154" s="132"/>
      <c r="M154" s="132">
        <v>100</v>
      </c>
      <c r="N154" s="128" t="s">
        <v>3</v>
      </c>
    </row>
    <row r="155" spans="1:14" ht="273" customHeight="1" x14ac:dyDescent="0.25">
      <c r="A155" s="128">
        <v>15</v>
      </c>
      <c r="B155" s="128" t="s">
        <v>144</v>
      </c>
      <c r="C155" s="128" t="s">
        <v>35</v>
      </c>
      <c r="D155" s="129" t="s">
        <v>463</v>
      </c>
      <c r="E155" s="128" t="s">
        <v>81</v>
      </c>
      <c r="F155" s="130">
        <v>42632</v>
      </c>
      <c r="G155" s="130">
        <v>42759</v>
      </c>
      <c r="H155" s="131"/>
      <c r="I155" s="131">
        <v>1000000</v>
      </c>
      <c r="J155" s="131">
        <v>506532</v>
      </c>
      <c r="K155" s="131">
        <v>497526</v>
      </c>
      <c r="L155" s="132">
        <f t="shared" si="3"/>
        <v>49.752600000000001</v>
      </c>
      <c r="M155" s="132">
        <v>100</v>
      </c>
      <c r="N155" s="128" t="s">
        <v>3</v>
      </c>
    </row>
    <row r="156" spans="1:14" ht="341.25" customHeight="1" x14ac:dyDescent="0.25">
      <c r="A156" s="128">
        <v>16</v>
      </c>
      <c r="B156" s="128" t="s">
        <v>144</v>
      </c>
      <c r="C156" s="128" t="s">
        <v>1</v>
      </c>
      <c r="D156" s="129" t="s">
        <v>462</v>
      </c>
      <c r="E156" s="128" t="s">
        <v>36</v>
      </c>
      <c r="F156" s="130">
        <v>42632</v>
      </c>
      <c r="G156" s="130" t="s">
        <v>437</v>
      </c>
      <c r="H156" s="131">
        <v>323797</v>
      </c>
      <c r="I156" s="131">
        <v>600000</v>
      </c>
      <c r="J156" s="131">
        <v>272442</v>
      </c>
      <c r="K156" s="131"/>
      <c r="L156" s="132"/>
      <c r="M156" s="132">
        <v>100</v>
      </c>
      <c r="N156" s="128" t="s">
        <v>3</v>
      </c>
    </row>
    <row r="157" spans="1:14" ht="273" customHeight="1" x14ac:dyDescent="0.25">
      <c r="A157" s="128">
        <v>17</v>
      </c>
      <c r="B157" s="128" t="s">
        <v>144</v>
      </c>
      <c r="C157" s="128" t="s">
        <v>1</v>
      </c>
      <c r="D157" s="129" t="s">
        <v>461</v>
      </c>
      <c r="E157" s="128" t="s">
        <v>5</v>
      </c>
      <c r="F157" s="130">
        <v>42632</v>
      </c>
      <c r="G157" s="130">
        <v>42760</v>
      </c>
      <c r="H157" s="131">
        <v>137233</v>
      </c>
      <c r="I157" s="131">
        <v>600000</v>
      </c>
      <c r="J157" s="131">
        <v>277404</v>
      </c>
      <c r="K157" s="131"/>
      <c r="L157" s="132"/>
      <c r="M157" s="132">
        <v>100</v>
      </c>
      <c r="N157" s="128" t="s">
        <v>3</v>
      </c>
    </row>
    <row r="158" spans="1:14" ht="341.25" customHeight="1" x14ac:dyDescent="0.25">
      <c r="A158" s="128">
        <v>18</v>
      </c>
      <c r="B158" s="128" t="s">
        <v>144</v>
      </c>
      <c r="C158" s="128" t="s">
        <v>1</v>
      </c>
      <c r="D158" s="129" t="s">
        <v>460</v>
      </c>
      <c r="E158" s="128" t="s">
        <v>14</v>
      </c>
      <c r="F158" s="130">
        <v>42458</v>
      </c>
      <c r="G158" s="130" t="s">
        <v>438</v>
      </c>
      <c r="H158" s="131">
        <v>1956367</v>
      </c>
      <c r="I158" s="131">
        <v>6600000</v>
      </c>
      <c r="J158" s="131">
        <v>3630500</v>
      </c>
      <c r="K158" s="131"/>
      <c r="L158" s="132"/>
      <c r="M158" s="132">
        <v>90</v>
      </c>
      <c r="N158" s="128" t="s">
        <v>11</v>
      </c>
    </row>
    <row r="159" spans="1:14" ht="273" customHeight="1" x14ac:dyDescent="0.25">
      <c r="A159" s="128">
        <v>19</v>
      </c>
      <c r="B159" s="128" t="s">
        <v>144</v>
      </c>
      <c r="C159" s="128" t="s">
        <v>1</v>
      </c>
      <c r="D159" s="129" t="s">
        <v>148</v>
      </c>
      <c r="E159" s="128" t="s">
        <v>5</v>
      </c>
      <c r="F159" s="130">
        <v>42619</v>
      </c>
      <c r="G159" s="130">
        <v>43010</v>
      </c>
      <c r="H159" s="131"/>
      <c r="I159" s="131">
        <v>940000</v>
      </c>
      <c r="J159" s="131">
        <v>762750</v>
      </c>
      <c r="K159" s="131"/>
      <c r="L159" s="132"/>
      <c r="M159" s="132"/>
      <c r="N159" s="128" t="s">
        <v>11</v>
      </c>
    </row>
    <row r="160" spans="1:14" ht="273" customHeight="1" x14ac:dyDescent="0.25">
      <c r="A160" s="128">
        <v>20</v>
      </c>
      <c r="B160" s="128" t="s">
        <v>144</v>
      </c>
      <c r="C160" s="128" t="s">
        <v>1</v>
      </c>
      <c r="D160" s="129" t="s">
        <v>459</v>
      </c>
      <c r="E160" s="128" t="s">
        <v>52</v>
      </c>
      <c r="F160" s="130">
        <v>42698</v>
      </c>
      <c r="G160" s="130">
        <v>42751</v>
      </c>
      <c r="H160" s="131"/>
      <c r="I160" s="131">
        <v>210000</v>
      </c>
      <c r="J160" s="131">
        <v>134750</v>
      </c>
      <c r="K160" s="131">
        <v>134750</v>
      </c>
      <c r="L160" s="132">
        <f t="shared" si="3"/>
        <v>64.166666666666671</v>
      </c>
      <c r="M160" s="132">
        <v>100</v>
      </c>
      <c r="N160" s="128" t="s">
        <v>3</v>
      </c>
    </row>
    <row r="161" spans="1:14" ht="273" customHeight="1" x14ac:dyDescent="0.25">
      <c r="A161" s="128">
        <v>21</v>
      </c>
      <c r="B161" s="128" t="s">
        <v>144</v>
      </c>
      <c r="C161" s="128" t="s">
        <v>1</v>
      </c>
      <c r="D161" s="129" t="s">
        <v>458</v>
      </c>
      <c r="E161" s="128" t="s">
        <v>52</v>
      </c>
      <c r="F161" s="130">
        <v>42723</v>
      </c>
      <c r="G161" s="130">
        <v>42785</v>
      </c>
      <c r="H161" s="131"/>
      <c r="I161" s="131">
        <v>5500000</v>
      </c>
      <c r="J161" s="131">
        <v>3500000</v>
      </c>
      <c r="K161" s="131"/>
      <c r="L161" s="132"/>
      <c r="M161" s="132">
        <v>100</v>
      </c>
      <c r="N161" s="128" t="s">
        <v>3</v>
      </c>
    </row>
    <row r="162" spans="1:14" ht="273" customHeight="1" x14ac:dyDescent="0.25">
      <c r="A162" s="128">
        <v>22</v>
      </c>
      <c r="B162" s="128" t="s">
        <v>144</v>
      </c>
      <c r="C162" s="128" t="s">
        <v>1</v>
      </c>
      <c r="D162" s="129" t="s">
        <v>457</v>
      </c>
      <c r="E162" s="128" t="s">
        <v>52</v>
      </c>
      <c r="F162" s="130">
        <v>42718</v>
      </c>
      <c r="G162" s="130">
        <v>42790</v>
      </c>
      <c r="H162" s="131"/>
      <c r="I162" s="131">
        <v>1255000</v>
      </c>
      <c r="J162" s="131">
        <v>869250</v>
      </c>
      <c r="K162" s="131">
        <v>1035570</v>
      </c>
      <c r="L162" s="132">
        <f t="shared" si="3"/>
        <v>82.515537848605575</v>
      </c>
      <c r="M162" s="132">
        <v>100</v>
      </c>
      <c r="N162" s="128" t="s">
        <v>3</v>
      </c>
    </row>
    <row r="163" spans="1:14" ht="273" customHeight="1" x14ac:dyDescent="0.25">
      <c r="A163" s="128">
        <v>23</v>
      </c>
      <c r="B163" s="128" t="s">
        <v>144</v>
      </c>
      <c r="C163" s="128" t="s">
        <v>1</v>
      </c>
      <c r="D163" s="129" t="s">
        <v>456</v>
      </c>
      <c r="E163" s="128" t="s">
        <v>52</v>
      </c>
      <c r="F163" s="130">
        <v>42719</v>
      </c>
      <c r="G163" s="130">
        <v>42790</v>
      </c>
      <c r="H163" s="131"/>
      <c r="I163" s="131">
        <v>540000</v>
      </c>
      <c r="J163" s="131">
        <v>380200</v>
      </c>
      <c r="K163" s="131">
        <v>319510</v>
      </c>
      <c r="L163" s="132">
        <f t="shared" si="3"/>
        <v>59.168518518518518</v>
      </c>
      <c r="M163" s="132">
        <v>100</v>
      </c>
      <c r="N163" s="128" t="s">
        <v>3</v>
      </c>
    </row>
    <row r="164" spans="1:14" ht="409.5" customHeight="1" x14ac:dyDescent="0.25">
      <c r="A164" s="128">
        <v>24</v>
      </c>
      <c r="B164" s="128" t="s">
        <v>144</v>
      </c>
      <c r="C164" s="128" t="s">
        <v>1</v>
      </c>
      <c r="D164" s="129" t="s">
        <v>455</v>
      </c>
      <c r="E164" s="128" t="s">
        <v>439</v>
      </c>
      <c r="F164" s="130">
        <v>42734</v>
      </c>
      <c r="G164" s="130">
        <v>42790</v>
      </c>
      <c r="H164" s="131"/>
      <c r="I164" s="131">
        <v>1500000</v>
      </c>
      <c r="J164" s="131">
        <v>955650</v>
      </c>
      <c r="K164" s="131">
        <v>1142625</v>
      </c>
      <c r="L164" s="132">
        <f t="shared" si="3"/>
        <v>76.174999999999997</v>
      </c>
      <c r="M164" s="132">
        <v>100</v>
      </c>
      <c r="N164" s="128" t="s">
        <v>3</v>
      </c>
    </row>
    <row r="165" spans="1:14" ht="409.5" customHeight="1" x14ac:dyDescent="0.25">
      <c r="A165" s="128">
        <v>25</v>
      </c>
      <c r="B165" s="128" t="s">
        <v>144</v>
      </c>
      <c r="C165" s="128" t="s">
        <v>1</v>
      </c>
      <c r="D165" s="129" t="s">
        <v>472</v>
      </c>
      <c r="E165" s="128" t="s">
        <v>440</v>
      </c>
      <c r="F165" s="130">
        <v>42733</v>
      </c>
      <c r="G165" s="130">
        <v>42779</v>
      </c>
      <c r="H165" s="131"/>
      <c r="I165" s="131">
        <v>2000000</v>
      </c>
      <c r="J165" s="131">
        <v>1245000</v>
      </c>
      <c r="K165" s="131">
        <v>977043</v>
      </c>
      <c r="L165" s="132">
        <f t="shared" si="3"/>
        <v>48.852150000000002</v>
      </c>
      <c r="M165" s="132">
        <v>100</v>
      </c>
      <c r="N165" s="128" t="s">
        <v>3</v>
      </c>
    </row>
    <row r="166" spans="1:14" ht="273" customHeight="1" x14ac:dyDescent="0.25">
      <c r="A166" s="128">
        <v>26</v>
      </c>
      <c r="B166" s="128" t="s">
        <v>144</v>
      </c>
      <c r="C166" s="128" t="s">
        <v>1</v>
      </c>
      <c r="D166" s="129" t="s">
        <v>450</v>
      </c>
      <c r="E166" s="128" t="s">
        <v>5</v>
      </c>
      <c r="F166" s="130">
        <v>42720</v>
      </c>
      <c r="G166" s="130">
        <v>42749</v>
      </c>
      <c r="H166" s="131"/>
      <c r="I166" s="131">
        <v>170000</v>
      </c>
      <c r="J166" s="131">
        <v>95000</v>
      </c>
      <c r="K166" s="131">
        <v>92288</v>
      </c>
      <c r="L166" s="132">
        <f t="shared" si="3"/>
        <v>54.287058823529414</v>
      </c>
      <c r="M166" s="132">
        <v>100</v>
      </c>
      <c r="N166" s="128" t="s">
        <v>3</v>
      </c>
    </row>
    <row r="167" spans="1:14" ht="341.25" customHeight="1" x14ac:dyDescent="0.25">
      <c r="A167" s="128">
        <v>27</v>
      </c>
      <c r="B167" s="128" t="s">
        <v>144</v>
      </c>
      <c r="C167" s="128" t="s">
        <v>1</v>
      </c>
      <c r="D167" s="129" t="s">
        <v>473</v>
      </c>
      <c r="E167" s="128" t="s">
        <v>441</v>
      </c>
      <c r="F167" s="130">
        <v>42565</v>
      </c>
      <c r="G167" s="130" t="s">
        <v>442</v>
      </c>
      <c r="H167" s="131">
        <v>98966</v>
      </c>
      <c r="I167" s="131">
        <v>780000</v>
      </c>
      <c r="J167" s="131">
        <v>447925</v>
      </c>
      <c r="K167" s="131"/>
      <c r="L167" s="132"/>
      <c r="M167" s="132">
        <v>100</v>
      </c>
      <c r="N167" s="128" t="s">
        <v>3</v>
      </c>
    </row>
    <row r="168" spans="1:14" ht="409.5" customHeight="1" x14ac:dyDescent="0.25">
      <c r="A168" s="128">
        <v>28</v>
      </c>
      <c r="B168" s="128" t="s">
        <v>144</v>
      </c>
      <c r="C168" s="128" t="s">
        <v>1</v>
      </c>
      <c r="D168" s="129" t="s">
        <v>149</v>
      </c>
      <c r="E168" s="128" t="s">
        <v>443</v>
      </c>
      <c r="F168" s="130">
        <v>42619</v>
      </c>
      <c r="G168" s="130" t="s">
        <v>444</v>
      </c>
      <c r="H168" s="131">
        <v>63915</v>
      </c>
      <c r="I168" s="131">
        <v>1560000</v>
      </c>
      <c r="J168" s="131">
        <v>858885</v>
      </c>
      <c r="K168" s="131"/>
      <c r="L168" s="132"/>
      <c r="M168" s="132">
        <v>100</v>
      </c>
      <c r="N168" s="128" t="s">
        <v>3</v>
      </c>
    </row>
    <row r="169" spans="1:14" ht="273" customHeight="1" x14ac:dyDescent="0.25">
      <c r="A169" s="128">
        <v>29</v>
      </c>
      <c r="B169" s="128" t="s">
        <v>144</v>
      </c>
      <c r="C169" s="128" t="s">
        <v>1</v>
      </c>
      <c r="D169" s="129" t="s">
        <v>454</v>
      </c>
      <c r="E169" s="128" t="s">
        <v>68</v>
      </c>
      <c r="F169" s="130">
        <v>42520</v>
      </c>
      <c r="G169" s="130">
        <v>42721</v>
      </c>
      <c r="H169" s="131">
        <v>450191</v>
      </c>
      <c r="I169" s="131">
        <v>5549809</v>
      </c>
      <c r="J169" s="131">
        <v>2980650</v>
      </c>
      <c r="K169" s="131"/>
      <c r="L169" s="132"/>
      <c r="M169" s="132">
        <v>40</v>
      </c>
      <c r="N169" s="128" t="s">
        <v>11</v>
      </c>
    </row>
    <row r="170" spans="1:14" ht="409.5" customHeight="1" x14ac:dyDescent="0.25">
      <c r="A170" s="128">
        <v>30</v>
      </c>
      <c r="B170" s="128" t="s">
        <v>144</v>
      </c>
      <c r="C170" s="128" t="s">
        <v>1</v>
      </c>
      <c r="D170" s="129" t="s">
        <v>475</v>
      </c>
      <c r="E170" s="128" t="s">
        <v>445</v>
      </c>
      <c r="F170" s="130">
        <v>42608</v>
      </c>
      <c r="G170" s="130">
        <v>43000</v>
      </c>
      <c r="H170" s="131">
        <v>1108275</v>
      </c>
      <c r="I170" s="131">
        <v>5450000</v>
      </c>
      <c r="J170" s="131">
        <v>3132100</v>
      </c>
      <c r="K170" s="131">
        <v>2237240</v>
      </c>
      <c r="L170" s="132">
        <f t="shared" si="3"/>
        <v>41.050275229357801</v>
      </c>
      <c r="M170" s="132">
        <v>90</v>
      </c>
      <c r="N170" s="128" t="s">
        <v>11</v>
      </c>
    </row>
    <row r="171" spans="1:14" ht="409.5" customHeight="1" x14ac:dyDescent="0.25">
      <c r="A171" s="128">
        <v>31</v>
      </c>
      <c r="B171" s="128" t="s">
        <v>144</v>
      </c>
      <c r="C171" s="128" t="s">
        <v>1</v>
      </c>
      <c r="D171" s="129" t="s">
        <v>474</v>
      </c>
      <c r="E171" s="128" t="s">
        <v>446</v>
      </c>
      <c r="F171" s="130">
        <v>42608</v>
      </c>
      <c r="G171" s="130">
        <v>43010</v>
      </c>
      <c r="H171" s="131">
        <v>233525</v>
      </c>
      <c r="I171" s="131">
        <v>4550000</v>
      </c>
      <c r="J171" s="131">
        <v>2585800</v>
      </c>
      <c r="K171" s="131">
        <v>1251524</v>
      </c>
      <c r="L171" s="132">
        <f t="shared" si="3"/>
        <v>27.506021978021977</v>
      </c>
      <c r="M171" s="132">
        <v>60</v>
      </c>
      <c r="N171" s="128" t="s">
        <v>11</v>
      </c>
    </row>
    <row r="172" spans="1:14" ht="273" customHeight="1" x14ac:dyDescent="0.25">
      <c r="A172" s="128">
        <v>32</v>
      </c>
      <c r="B172" s="128" t="s">
        <v>144</v>
      </c>
      <c r="C172" s="128" t="s">
        <v>1</v>
      </c>
      <c r="D172" s="129" t="s">
        <v>453</v>
      </c>
      <c r="E172" s="128" t="s">
        <v>81</v>
      </c>
      <c r="F172" s="130">
        <v>42671</v>
      </c>
      <c r="G172" s="130">
        <v>42811</v>
      </c>
      <c r="H172" s="131"/>
      <c r="I172" s="131">
        <v>1500000</v>
      </c>
      <c r="J172" s="131">
        <v>826700</v>
      </c>
      <c r="K172" s="131">
        <v>514209</v>
      </c>
      <c r="L172" s="132">
        <f t="shared" si="3"/>
        <v>34.2806</v>
      </c>
      <c r="M172" s="132">
        <v>65</v>
      </c>
      <c r="N172" s="128" t="s">
        <v>11</v>
      </c>
    </row>
    <row r="173" spans="1:14" ht="273" customHeight="1" x14ac:dyDescent="0.25">
      <c r="A173" s="128">
        <v>33</v>
      </c>
      <c r="B173" s="128" t="s">
        <v>144</v>
      </c>
      <c r="C173" s="128" t="s">
        <v>1</v>
      </c>
      <c r="D173" s="129" t="s">
        <v>452</v>
      </c>
      <c r="E173" s="128" t="s">
        <v>52</v>
      </c>
      <c r="F173" s="130">
        <v>41705</v>
      </c>
      <c r="G173" s="130">
        <v>43937</v>
      </c>
      <c r="H173" s="131">
        <v>9198837</v>
      </c>
      <c r="I173" s="131">
        <v>12000000</v>
      </c>
      <c r="J173" s="131">
        <v>9795827</v>
      </c>
      <c r="K173" s="131"/>
      <c r="L173" s="132"/>
      <c r="M173" s="132">
        <v>94</v>
      </c>
      <c r="N173" s="128" t="s">
        <v>11</v>
      </c>
    </row>
    <row r="174" spans="1:14" ht="341.25" customHeight="1" x14ac:dyDescent="0.25">
      <c r="A174" s="128">
        <v>34</v>
      </c>
      <c r="B174" s="128" t="s">
        <v>144</v>
      </c>
      <c r="C174" s="128" t="s">
        <v>1</v>
      </c>
      <c r="D174" s="129" t="s">
        <v>451</v>
      </c>
      <c r="E174" s="128" t="s">
        <v>447</v>
      </c>
      <c r="F174" s="130">
        <v>42450</v>
      </c>
      <c r="G174" s="130" t="s">
        <v>476</v>
      </c>
      <c r="H174" s="131"/>
      <c r="I174" s="131">
        <v>2100000</v>
      </c>
      <c r="J174" s="131">
        <v>968323</v>
      </c>
      <c r="K174" s="131">
        <v>884272</v>
      </c>
      <c r="L174" s="132">
        <f t="shared" si="3"/>
        <v>42.10819047619048</v>
      </c>
      <c r="M174" s="132">
        <v>100</v>
      </c>
      <c r="N174" s="128" t="s">
        <v>3</v>
      </c>
    </row>
    <row r="175" spans="1:14" ht="150.75" customHeight="1" x14ac:dyDescent="0.25">
      <c r="A175" s="128">
        <v>35</v>
      </c>
      <c r="B175" s="128" t="s">
        <v>144</v>
      </c>
      <c r="C175" s="128" t="s">
        <v>1</v>
      </c>
      <c r="D175" s="129" t="s">
        <v>152</v>
      </c>
      <c r="E175" s="128" t="s">
        <v>5</v>
      </c>
      <c r="F175" s="130">
        <v>42501</v>
      </c>
      <c r="G175" s="130">
        <v>42867</v>
      </c>
      <c r="H175" s="131">
        <v>320577</v>
      </c>
      <c r="I175" s="131">
        <v>614554</v>
      </c>
      <c r="J175" s="131">
        <v>614554</v>
      </c>
      <c r="K175" s="131"/>
      <c r="L175" s="132"/>
      <c r="M175" s="132">
        <v>55</v>
      </c>
      <c r="N175" s="128" t="s">
        <v>11</v>
      </c>
    </row>
    <row r="176" spans="1:14" ht="150.75" customHeight="1" x14ac:dyDescent="0.25">
      <c r="A176" s="128">
        <v>36</v>
      </c>
      <c r="B176" s="128" t="s">
        <v>144</v>
      </c>
      <c r="C176" s="128" t="s">
        <v>1</v>
      </c>
      <c r="D176" s="129" t="s">
        <v>153</v>
      </c>
      <c r="E176" s="128" t="s">
        <v>5</v>
      </c>
      <c r="F176" s="130">
        <v>42422</v>
      </c>
      <c r="G176" s="130">
        <v>42786</v>
      </c>
      <c r="H176" s="131">
        <v>1385390</v>
      </c>
      <c r="I176" s="131">
        <v>2645000</v>
      </c>
      <c r="J176" s="131">
        <v>1976500</v>
      </c>
      <c r="K176" s="131"/>
      <c r="L176" s="132"/>
      <c r="M176" s="132">
        <v>85</v>
      </c>
      <c r="N176" s="128" t="s">
        <v>11</v>
      </c>
    </row>
    <row r="177" spans="1:14" ht="150.75" customHeight="1" x14ac:dyDescent="0.25">
      <c r="A177" s="128">
        <v>37</v>
      </c>
      <c r="B177" s="128" t="s">
        <v>144</v>
      </c>
      <c r="C177" s="128" t="s">
        <v>1</v>
      </c>
      <c r="D177" s="129" t="s">
        <v>154</v>
      </c>
      <c r="E177" s="128" t="s">
        <v>5</v>
      </c>
      <c r="F177" s="130">
        <v>42586</v>
      </c>
      <c r="G177" s="130">
        <v>42830</v>
      </c>
      <c r="H177" s="131">
        <v>4050000</v>
      </c>
      <c r="I177" s="131">
        <v>8000000</v>
      </c>
      <c r="J177" s="131">
        <v>6608000</v>
      </c>
      <c r="K177" s="131">
        <v>1550000</v>
      </c>
      <c r="L177" s="132">
        <f t="shared" si="3"/>
        <v>19.375</v>
      </c>
      <c r="M177" s="132">
        <v>98</v>
      </c>
      <c r="N177" s="128" t="s">
        <v>11</v>
      </c>
    </row>
    <row r="178" spans="1:14" ht="150.75" customHeight="1" x14ac:dyDescent="0.25">
      <c r="A178" s="128">
        <v>38</v>
      </c>
      <c r="B178" s="128" t="s">
        <v>144</v>
      </c>
      <c r="C178" s="128" t="s">
        <v>73</v>
      </c>
      <c r="D178" s="129" t="s">
        <v>481</v>
      </c>
      <c r="E178" s="128" t="s">
        <v>10</v>
      </c>
      <c r="F178" s="130">
        <v>42660</v>
      </c>
      <c r="G178" s="130">
        <v>42867</v>
      </c>
      <c r="H178" s="131"/>
      <c r="I178" s="131">
        <v>905000</v>
      </c>
      <c r="J178" s="131">
        <v>467651</v>
      </c>
      <c r="K178" s="131">
        <v>159537</v>
      </c>
      <c r="L178" s="132">
        <f t="shared" si="3"/>
        <v>17.628397790055249</v>
      </c>
      <c r="M178" s="132">
        <v>35</v>
      </c>
      <c r="N178" s="128" t="s">
        <v>11</v>
      </c>
    </row>
    <row r="179" spans="1:14" ht="150.75" customHeight="1" x14ac:dyDescent="0.25">
      <c r="A179" s="128">
        <v>39</v>
      </c>
      <c r="B179" s="128" t="s">
        <v>144</v>
      </c>
      <c r="C179" s="128" t="s">
        <v>73</v>
      </c>
      <c r="D179" s="129" t="s">
        <v>482</v>
      </c>
      <c r="E179" s="128" t="s">
        <v>14</v>
      </c>
      <c r="F179" s="130">
        <v>42643</v>
      </c>
      <c r="G179" s="130">
        <v>42913</v>
      </c>
      <c r="H179" s="131"/>
      <c r="I179" s="131">
        <v>2300000</v>
      </c>
      <c r="J179" s="131">
        <v>1325140</v>
      </c>
      <c r="K179" s="131"/>
      <c r="L179" s="132"/>
      <c r="M179" s="132">
        <v>20</v>
      </c>
      <c r="N179" s="128" t="s">
        <v>11</v>
      </c>
    </row>
    <row r="180" spans="1:14" ht="150.75" customHeight="1" x14ac:dyDescent="0.25">
      <c r="A180" s="128">
        <v>40</v>
      </c>
      <c r="B180" s="128" t="s">
        <v>144</v>
      </c>
      <c r="C180" s="128" t="s">
        <v>1</v>
      </c>
      <c r="D180" s="129" t="s">
        <v>155</v>
      </c>
      <c r="E180" s="128" t="s">
        <v>52</v>
      </c>
      <c r="F180" s="130">
        <v>42633</v>
      </c>
      <c r="G180" s="130">
        <v>42745</v>
      </c>
      <c r="H180" s="131"/>
      <c r="I180" s="131">
        <v>1370000</v>
      </c>
      <c r="J180" s="131">
        <v>850190</v>
      </c>
      <c r="K180" s="131">
        <v>839757</v>
      </c>
      <c r="L180" s="132">
        <f t="shared" si="3"/>
        <v>61.296131386861312</v>
      </c>
      <c r="M180" s="132">
        <v>100</v>
      </c>
      <c r="N180" s="128" t="s">
        <v>3</v>
      </c>
    </row>
    <row r="181" spans="1:14" ht="150.75" customHeight="1" x14ac:dyDescent="0.25">
      <c r="A181" s="128">
        <v>41</v>
      </c>
      <c r="B181" s="128" t="s">
        <v>144</v>
      </c>
      <c r="C181" s="128" t="s">
        <v>73</v>
      </c>
      <c r="D181" s="129" t="s">
        <v>151</v>
      </c>
      <c r="E181" s="128" t="s">
        <v>52</v>
      </c>
      <c r="F181" s="130">
        <v>42727</v>
      </c>
      <c r="G181" s="130">
        <v>42797</v>
      </c>
      <c r="H181" s="131"/>
      <c r="I181" s="131">
        <v>1804000</v>
      </c>
      <c r="J181" s="131">
        <v>1979465</v>
      </c>
      <c r="K181" s="131">
        <v>1694288</v>
      </c>
      <c r="L181" s="132">
        <f t="shared" si="3"/>
        <v>93.918403547671844</v>
      </c>
      <c r="M181" s="132">
        <v>100</v>
      </c>
      <c r="N181" s="128" t="s">
        <v>3</v>
      </c>
    </row>
    <row r="182" spans="1:14" ht="150.75" customHeight="1" x14ac:dyDescent="0.25">
      <c r="A182" s="128">
        <v>42</v>
      </c>
      <c r="B182" s="128" t="s">
        <v>144</v>
      </c>
      <c r="C182" s="128" t="s">
        <v>73</v>
      </c>
      <c r="D182" s="129" t="s">
        <v>483</v>
      </c>
      <c r="E182" s="128" t="s">
        <v>2</v>
      </c>
      <c r="F182" s="130">
        <v>42676</v>
      </c>
      <c r="G182" s="130">
        <v>42943</v>
      </c>
      <c r="H182" s="131"/>
      <c r="I182" s="131">
        <v>1300000</v>
      </c>
      <c r="J182" s="131">
        <v>838428</v>
      </c>
      <c r="K182" s="131"/>
      <c r="L182" s="132"/>
      <c r="M182" s="132">
        <v>10</v>
      </c>
      <c r="N182" s="128" t="s">
        <v>11</v>
      </c>
    </row>
    <row r="183" spans="1:14" ht="150.75" customHeight="1" x14ac:dyDescent="0.25">
      <c r="A183" s="128">
        <v>43</v>
      </c>
      <c r="B183" s="128" t="s">
        <v>144</v>
      </c>
      <c r="C183" s="128" t="s">
        <v>1</v>
      </c>
      <c r="D183" s="129" t="s">
        <v>484</v>
      </c>
      <c r="E183" s="128" t="s">
        <v>7</v>
      </c>
      <c r="F183" s="130">
        <v>42709</v>
      </c>
      <c r="G183" s="130">
        <v>42846</v>
      </c>
      <c r="H183" s="131"/>
      <c r="I183" s="131">
        <v>790000</v>
      </c>
      <c r="J183" s="131">
        <v>487250</v>
      </c>
      <c r="K183" s="131">
        <v>83095</v>
      </c>
      <c r="L183" s="132">
        <f t="shared" si="3"/>
        <v>10.518354430379746</v>
      </c>
      <c r="M183" s="132">
        <v>50</v>
      </c>
      <c r="N183" s="128" t="s">
        <v>11</v>
      </c>
    </row>
    <row r="184" spans="1:14" ht="150.75" customHeight="1" x14ac:dyDescent="0.25">
      <c r="A184" s="128">
        <v>44</v>
      </c>
      <c r="B184" s="128" t="s">
        <v>144</v>
      </c>
      <c r="C184" s="128" t="s">
        <v>1</v>
      </c>
      <c r="D184" s="129" t="s">
        <v>485</v>
      </c>
      <c r="E184" s="128" t="s">
        <v>68</v>
      </c>
      <c r="F184" s="130">
        <v>42711</v>
      </c>
      <c r="G184" s="130">
        <v>42803</v>
      </c>
      <c r="H184" s="131"/>
      <c r="I184" s="131">
        <v>194000</v>
      </c>
      <c r="J184" s="131">
        <v>177000</v>
      </c>
      <c r="K184" s="131"/>
      <c r="L184" s="132"/>
      <c r="M184" s="132">
        <v>50</v>
      </c>
      <c r="N184" s="128" t="s">
        <v>11</v>
      </c>
    </row>
    <row r="185" spans="1:14" ht="150.75" customHeight="1" x14ac:dyDescent="0.25">
      <c r="A185" s="128">
        <v>45</v>
      </c>
      <c r="B185" s="128" t="s">
        <v>144</v>
      </c>
      <c r="C185" s="128" t="s">
        <v>1</v>
      </c>
      <c r="D185" s="129" t="s">
        <v>477</v>
      </c>
      <c r="E185" s="128" t="s">
        <v>52</v>
      </c>
      <c r="F185" s="130">
        <v>42732</v>
      </c>
      <c r="G185" s="130">
        <v>42794</v>
      </c>
      <c r="H185" s="131"/>
      <c r="I185" s="131">
        <v>5000000</v>
      </c>
      <c r="J185" s="131">
        <v>4324523</v>
      </c>
      <c r="K185" s="131">
        <v>4432438</v>
      </c>
      <c r="L185" s="132">
        <f t="shared" si="3"/>
        <v>88.648759999999996</v>
      </c>
      <c r="M185" s="132">
        <v>100</v>
      </c>
      <c r="N185" s="128" t="s">
        <v>3</v>
      </c>
    </row>
    <row r="186" spans="1:14" ht="409.5" customHeight="1" x14ac:dyDescent="0.25">
      <c r="A186" s="128">
        <v>46</v>
      </c>
      <c r="B186" s="128" t="s">
        <v>144</v>
      </c>
      <c r="C186" s="128" t="s">
        <v>1</v>
      </c>
      <c r="D186" s="129" t="s">
        <v>478</v>
      </c>
      <c r="E186" s="128" t="s">
        <v>52</v>
      </c>
      <c r="F186" s="130">
        <v>42776</v>
      </c>
      <c r="G186" s="130">
        <v>43100</v>
      </c>
      <c r="H186" s="131"/>
      <c r="I186" s="131">
        <v>37000000</v>
      </c>
      <c r="J186" s="131">
        <v>43660000</v>
      </c>
      <c r="K186" s="131"/>
      <c r="L186" s="132"/>
      <c r="M186" s="132"/>
      <c r="N186" s="128" t="s">
        <v>78</v>
      </c>
    </row>
    <row r="187" spans="1:14" ht="150.75" customHeight="1" x14ac:dyDescent="0.25">
      <c r="A187" s="128">
        <v>47</v>
      </c>
      <c r="B187" s="128" t="s">
        <v>144</v>
      </c>
      <c r="C187" s="128" t="s">
        <v>1</v>
      </c>
      <c r="D187" s="129" t="s">
        <v>479</v>
      </c>
      <c r="E187" s="128" t="s">
        <v>5</v>
      </c>
      <c r="F187" s="130">
        <v>42790</v>
      </c>
      <c r="G187" s="130">
        <v>42811</v>
      </c>
      <c r="H187" s="131"/>
      <c r="I187" s="131">
        <v>286000</v>
      </c>
      <c r="J187" s="131">
        <v>254441</v>
      </c>
      <c r="K187" s="131">
        <v>254441</v>
      </c>
      <c r="L187" s="132">
        <f t="shared" si="3"/>
        <v>88.965384615384622</v>
      </c>
      <c r="M187" s="132">
        <v>100</v>
      </c>
      <c r="N187" s="128" t="s">
        <v>3</v>
      </c>
    </row>
    <row r="188" spans="1:14" ht="150.75" customHeight="1" x14ac:dyDescent="0.25">
      <c r="A188" s="128">
        <v>48</v>
      </c>
      <c r="B188" s="128" t="s">
        <v>144</v>
      </c>
      <c r="C188" s="128" t="s">
        <v>1</v>
      </c>
      <c r="D188" s="129" t="s">
        <v>480</v>
      </c>
      <c r="E188" s="128" t="s">
        <v>52</v>
      </c>
      <c r="F188" s="130">
        <v>42794</v>
      </c>
      <c r="G188" s="130">
        <v>42855</v>
      </c>
      <c r="H188" s="131"/>
      <c r="I188" s="131">
        <v>3800000</v>
      </c>
      <c r="J188" s="131">
        <v>3368905</v>
      </c>
      <c r="K188" s="131"/>
      <c r="L188" s="132"/>
      <c r="M188" s="132">
        <v>40</v>
      </c>
      <c r="N188" s="128" t="s">
        <v>11</v>
      </c>
    </row>
    <row r="189" spans="1:14" ht="273" customHeight="1" x14ac:dyDescent="0.25">
      <c r="A189" s="128">
        <v>49</v>
      </c>
      <c r="B189" s="128" t="s">
        <v>144</v>
      </c>
      <c r="C189" s="128" t="s">
        <v>35</v>
      </c>
      <c r="D189" s="129" t="s">
        <v>150</v>
      </c>
      <c r="E189" s="128" t="s">
        <v>52</v>
      </c>
      <c r="F189" s="130">
        <v>42185</v>
      </c>
      <c r="G189" s="130">
        <v>42854</v>
      </c>
      <c r="H189" s="131">
        <v>936035</v>
      </c>
      <c r="I189" s="131">
        <v>4680175</v>
      </c>
      <c r="J189" s="131">
        <v>3966250</v>
      </c>
      <c r="K189" s="131">
        <v>2357640</v>
      </c>
      <c r="L189" s="132">
        <f t="shared" si="3"/>
        <v>50.375039394894422</v>
      </c>
      <c r="M189" s="132">
        <v>50</v>
      </c>
      <c r="N189" s="128" t="s">
        <v>11</v>
      </c>
    </row>
    <row r="190" spans="1:14" ht="409.5" customHeight="1" x14ac:dyDescent="0.25">
      <c r="A190" s="128">
        <v>50</v>
      </c>
      <c r="B190" s="128" t="s">
        <v>144</v>
      </c>
      <c r="C190" s="128" t="s">
        <v>35</v>
      </c>
      <c r="D190" s="129" t="s">
        <v>487</v>
      </c>
      <c r="E190" s="128" t="s">
        <v>5</v>
      </c>
      <c r="F190" s="130"/>
      <c r="G190" s="130"/>
      <c r="H190" s="131"/>
      <c r="I190" s="131">
        <v>166000</v>
      </c>
      <c r="J190" s="131">
        <v>140000</v>
      </c>
      <c r="K190" s="131"/>
      <c r="L190" s="132"/>
      <c r="M190" s="132"/>
      <c r="N190" s="128" t="s">
        <v>78</v>
      </c>
    </row>
    <row r="191" spans="1:14" ht="409.5" customHeight="1" x14ac:dyDescent="0.25">
      <c r="A191" s="128">
        <v>51</v>
      </c>
      <c r="B191" s="128" t="s">
        <v>144</v>
      </c>
      <c r="C191" s="128" t="s">
        <v>35</v>
      </c>
      <c r="D191" s="129" t="s">
        <v>486</v>
      </c>
      <c r="E191" s="128" t="s">
        <v>8</v>
      </c>
      <c r="F191" s="130">
        <v>42857</v>
      </c>
      <c r="G191" s="130"/>
      <c r="H191" s="131"/>
      <c r="I191" s="131">
        <v>90000000</v>
      </c>
      <c r="J191" s="131">
        <v>75000000</v>
      </c>
      <c r="K191" s="131"/>
      <c r="L191" s="132"/>
      <c r="M191" s="132"/>
      <c r="N191" s="128" t="s">
        <v>78</v>
      </c>
    </row>
    <row r="192" spans="1:14" ht="95.25" customHeight="1" x14ac:dyDescent="0.25">
      <c r="A192" s="128">
        <v>1</v>
      </c>
      <c r="B192" s="128" t="s">
        <v>156</v>
      </c>
      <c r="C192" s="128" t="s">
        <v>1</v>
      </c>
      <c r="D192" s="129" t="s">
        <v>157</v>
      </c>
      <c r="E192" s="128" t="s">
        <v>4</v>
      </c>
      <c r="F192" s="130">
        <v>41326</v>
      </c>
      <c r="G192" s="130">
        <v>42766</v>
      </c>
      <c r="H192" s="131">
        <v>29700480</v>
      </c>
      <c r="I192" s="131">
        <v>1163927</v>
      </c>
      <c r="J192" s="131">
        <v>25802046</v>
      </c>
      <c r="K192" s="131">
        <v>367211</v>
      </c>
      <c r="L192" s="132">
        <f t="shared" si="3"/>
        <v>31.549315378026286</v>
      </c>
      <c r="M192" s="132">
        <v>95</v>
      </c>
      <c r="N192" s="128" t="s">
        <v>11</v>
      </c>
    </row>
    <row r="193" spans="1:14" ht="136.5" customHeight="1" x14ac:dyDescent="0.25">
      <c r="A193" s="128">
        <v>2</v>
      </c>
      <c r="B193" s="128" t="s">
        <v>156</v>
      </c>
      <c r="C193" s="128" t="s">
        <v>1</v>
      </c>
      <c r="D193" s="129" t="s">
        <v>158</v>
      </c>
      <c r="E193" s="128" t="s">
        <v>107</v>
      </c>
      <c r="F193" s="130">
        <v>42320</v>
      </c>
      <c r="G193" s="130">
        <v>42780</v>
      </c>
      <c r="H193" s="131">
        <v>6996254</v>
      </c>
      <c r="I193" s="131">
        <v>921509</v>
      </c>
      <c r="J193" s="131">
        <v>7917763</v>
      </c>
      <c r="K193" s="131"/>
      <c r="L193" s="132"/>
      <c r="M193" s="132">
        <v>88</v>
      </c>
      <c r="N193" s="128" t="s">
        <v>11</v>
      </c>
    </row>
    <row r="194" spans="1:14" ht="136.5" customHeight="1" x14ac:dyDescent="0.25">
      <c r="A194" s="128">
        <v>3</v>
      </c>
      <c r="B194" s="128" t="s">
        <v>156</v>
      </c>
      <c r="C194" s="128" t="s">
        <v>1</v>
      </c>
      <c r="D194" s="129" t="s">
        <v>159</v>
      </c>
      <c r="E194" s="128" t="s">
        <v>5</v>
      </c>
      <c r="F194" s="130">
        <v>41697</v>
      </c>
      <c r="G194" s="130">
        <v>42813</v>
      </c>
      <c r="H194" s="131">
        <v>1049398</v>
      </c>
      <c r="I194" s="131">
        <v>5199411</v>
      </c>
      <c r="J194" s="131">
        <v>7086194</v>
      </c>
      <c r="K194" s="131">
        <v>837385</v>
      </c>
      <c r="L194" s="132">
        <f t="shared" si="3"/>
        <v>16.105381936530886</v>
      </c>
      <c r="M194" s="132">
        <v>27</v>
      </c>
      <c r="N194" s="128" t="s">
        <v>11</v>
      </c>
    </row>
    <row r="195" spans="1:14" ht="136.5" customHeight="1" x14ac:dyDescent="0.25">
      <c r="A195" s="128">
        <v>4</v>
      </c>
      <c r="B195" s="128" t="s">
        <v>156</v>
      </c>
      <c r="C195" s="128" t="s">
        <v>1</v>
      </c>
      <c r="D195" s="129" t="s">
        <v>160</v>
      </c>
      <c r="E195" s="128" t="s">
        <v>102</v>
      </c>
      <c r="F195" s="130">
        <v>42444</v>
      </c>
      <c r="G195" s="130">
        <v>43322</v>
      </c>
      <c r="H195" s="131">
        <v>5900285</v>
      </c>
      <c r="I195" s="131">
        <v>4958243</v>
      </c>
      <c r="J195" s="131">
        <v>10335000</v>
      </c>
      <c r="K195" s="131">
        <v>854408</v>
      </c>
      <c r="L195" s="132">
        <f t="shared" si="3"/>
        <v>17.23207192547844</v>
      </c>
      <c r="M195" s="132">
        <v>65</v>
      </c>
      <c r="N195" s="128" t="s">
        <v>11</v>
      </c>
    </row>
    <row r="196" spans="1:14" ht="136.5" customHeight="1" x14ac:dyDescent="0.25">
      <c r="A196" s="128">
        <v>5</v>
      </c>
      <c r="B196" s="128" t="s">
        <v>156</v>
      </c>
      <c r="C196" s="128" t="s">
        <v>1</v>
      </c>
      <c r="D196" s="129" t="s">
        <v>161</v>
      </c>
      <c r="E196" s="128" t="s">
        <v>7</v>
      </c>
      <c r="F196" s="130">
        <v>42513</v>
      </c>
      <c r="G196" s="130">
        <v>42731</v>
      </c>
      <c r="H196" s="131">
        <v>1707715</v>
      </c>
      <c r="I196" s="131">
        <v>1444692</v>
      </c>
      <c r="J196" s="131">
        <v>4300252</v>
      </c>
      <c r="K196" s="131">
        <v>571735</v>
      </c>
      <c r="L196" s="132">
        <f t="shared" si="3"/>
        <v>39.574871322053419</v>
      </c>
      <c r="M196" s="132">
        <v>53</v>
      </c>
      <c r="N196" s="128" t="s">
        <v>11</v>
      </c>
    </row>
    <row r="197" spans="1:14" ht="204.75" customHeight="1" x14ac:dyDescent="0.25">
      <c r="A197" s="128">
        <v>6</v>
      </c>
      <c r="B197" s="128" t="s">
        <v>156</v>
      </c>
      <c r="C197" s="128" t="s">
        <v>1</v>
      </c>
      <c r="D197" s="129" t="s">
        <v>162</v>
      </c>
      <c r="E197" s="128" t="s">
        <v>411</v>
      </c>
      <c r="F197" s="130">
        <v>42286</v>
      </c>
      <c r="G197" s="130">
        <v>42747</v>
      </c>
      <c r="H197" s="131">
        <v>123630</v>
      </c>
      <c r="I197" s="131">
        <v>494520</v>
      </c>
      <c r="J197" s="131">
        <v>618150</v>
      </c>
      <c r="K197" s="131"/>
      <c r="L197" s="132"/>
      <c r="M197" s="132">
        <v>100</v>
      </c>
      <c r="N197" s="128" t="s">
        <v>3</v>
      </c>
    </row>
    <row r="198" spans="1:14" ht="204.75" customHeight="1" x14ac:dyDescent="0.25">
      <c r="A198" s="128">
        <v>7</v>
      </c>
      <c r="B198" s="128" t="s">
        <v>156</v>
      </c>
      <c r="C198" s="128" t="s">
        <v>1</v>
      </c>
      <c r="D198" s="129" t="s">
        <v>163</v>
      </c>
      <c r="E198" s="128" t="s">
        <v>10</v>
      </c>
      <c r="F198" s="130">
        <v>42059</v>
      </c>
      <c r="G198" s="130">
        <v>42520</v>
      </c>
      <c r="H198" s="131">
        <v>99408</v>
      </c>
      <c r="I198" s="131">
        <v>336592</v>
      </c>
      <c r="J198" s="131">
        <v>436000</v>
      </c>
      <c r="K198" s="131"/>
      <c r="L198" s="132"/>
      <c r="M198" s="132">
        <v>90</v>
      </c>
      <c r="N198" s="128" t="s">
        <v>11</v>
      </c>
    </row>
    <row r="199" spans="1:14" ht="204.75" customHeight="1" x14ac:dyDescent="0.25">
      <c r="A199" s="128">
        <v>8</v>
      </c>
      <c r="B199" s="128" t="s">
        <v>156</v>
      </c>
      <c r="C199" s="128" t="s">
        <v>1</v>
      </c>
      <c r="D199" s="129" t="s">
        <v>164</v>
      </c>
      <c r="E199" s="128" t="s">
        <v>10</v>
      </c>
      <c r="F199" s="130">
        <v>42199</v>
      </c>
      <c r="G199" s="130">
        <v>42590</v>
      </c>
      <c r="H199" s="131">
        <v>107200</v>
      </c>
      <c r="I199" s="131">
        <v>428800</v>
      </c>
      <c r="J199" s="131">
        <v>536000</v>
      </c>
      <c r="K199" s="131">
        <v>214400</v>
      </c>
      <c r="L199" s="132">
        <f t="shared" si="3"/>
        <v>50</v>
      </c>
      <c r="M199" s="132">
        <v>100</v>
      </c>
      <c r="N199" s="128" t="s">
        <v>11</v>
      </c>
    </row>
    <row r="200" spans="1:14" ht="273" customHeight="1" x14ac:dyDescent="0.25">
      <c r="A200" s="128">
        <v>9</v>
      </c>
      <c r="B200" s="128" t="s">
        <v>156</v>
      </c>
      <c r="C200" s="128" t="s">
        <v>1</v>
      </c>
      <c r="D200" s="129" t="s">
        <v>165</v>
      </c>
      <c r="E200" s="128" t="s">
        <v>68</v>
      </c>
      <c r="F200" s="130">
        <v>42563</v>
      </c>
      <c r="G200" s="130">
        <v>42949</v>
      </c>
      <c r="H200" s="143"/>
      <c r="I200" s="131">
        <v>223552</v>
      </c>
      <c r="J200" s="131">
        <v>279440</v>
      </c>
      <c r="K200" s="131">
        <v>55888</v>
      </c>
      <c r="L200" s="132">
        <f t="shared" si="3"/>
        <v>25</v>
      </c>
      <c r="M200" s="132">
        <v>50</v>
      </c>
      <c r="N200" s="128" t="s">
        <v>11</v>
      </c>
    </row>
    <row r="201" spans="1:14" ht="341.25" customHeight="1" x14ac:dyDescent="0.25">
      <c r="A201" s="128">
        <v>10</v>
      </c>
      <c r="B201" s="128" t="s">
        <v>156</v>
      </c>
      <c r="C201" s="128" t="s">
        <v>1</v>
      </c>
      <c r="D201" s="129" t="s">
        <v>166</v>
      </c>
      <c r="E201" s="128" t="s">
        <v>412</v>
      </c>
      <c r="F201" s="130">
        <v>42545</v>
      </c>
      <c r="G201" s="130">
        <v>42926</v>
      </c>
      <c r="H201" s="131"/>
      <c r="I201" s="131">
        <v>254716</v>
      </c>
      <c r="J201" s="131">
        <v>318395</v>
      </c>
      <c r="K201" s="131">
        <v>63679</v>
      </c>
      <c r="L201" s="132">
        <f t="shared" si="3"/>
        <v>25</v>
      </c>
      <c r="M201" s="132">
        <v>40</v>
      </c>
      <c r="N201" s="128" t="s">
        <v>11</v>
      </c>
    </row>
    <row r="202" spans="1:14" ht="136.5" customHeight="1" x14ac:dyDescent="0.25">
      <c r="A202" s="128">
        <v>11</v>
      </c>
      <c r="B202" s="128" t="s">
        <v>156</v>
      </c>
      <c r="C202" s="128" t="s">
        <v>1</v>
      </c>
      <c r="D202" s="129" t="s">
        <v>167</v>
      </c>
      <c r="E202" s="128" t="s">
        <v>6</v>
      </c>
      <c r="F202" s="130">
        <v>42325</v>
      </c>
      <c r="G202" s="130">
        <v>42535</v>
      </c>
      <c r="H202" s="131">
        <v>107800</v>
      </c>
      <c r="I202" s="131">
        <v>46200</v>
      </c>
      <c r="J202" s="131">
        <v>154000</v>
      </c>
      <c r="K202" s="131"/>
      <c r="L202" s="132"/>
      <c r="M202" s="132">
        <v>70</v>
      </c>
      <c r="N202" s="128" t="s">
        <v>11</v>
      </c>
    </row>
    <row r="203" spans="1:14" ht="136.5" customHeight="1" x14ac:dyDescent="0.25">
      <c r="A203" s="128">
        <v>12</v>
      </c>
      <c r="B203" s="128" t="s">
        <v>156</v>
      </c>
      <c r="C203" s="128" t="s">
        <v>1</v>
      </c>
      <c r="D203" s="129" t="s">
        <v>168</v>
      </c>
      <c r="E203" s="128" t="s">
        <v>122</v>
      </c>
      <c r="F203" s="130">
        <v>42325</v>
      </c>
      <c r="G203" s="130">
        <v>42580</v>
      </c>
      <c r="H203" s="131">
        <v>42000</v>
      </c>
      <c r="I203" s="131">
        <v>98000</v>
      </c>
      <c r="J203" s="131">
        <v>140000</v>
      </c>
      <c r="K203" s="131">
        <v>56000</v>
      </c>
      <c r="L203" s="132">
        <f t="shared" si="3"/>
        <v>57.142857142857146</v>
      </c>
      <c r="M203" s="132">
        <v>70</v>
      </c>
      <c r="N203" s="128" t="s">
        <v>11</v>
      </c>
    </row>
    <row r="204" spans="1:14" ht="136.5" customHeight="1" x14ac:dyDescent="0.25">
      <c r="A204" s="128">
        <v>13</v>
      </c>
      <c r="B204" s="128" t="s">
        <v>156</v>
      </c>
      <c r="C204" s="128" t="s">
        <v>1</v>
      </c>
      <c r="D204" s="129" t="s">
        <v>169</v>
      </c>
      <c r="E204" s="128" t="s">
        <v>36</v>
      </c>
      <c r="F204" s="130">
        <v>42500</v>
      </c>
      <c r="G204" s="130">
        <v>42628</v>
      </c>
      <c r="H204" s="131"/>
      <c r="I204" s="131">
        <v>88840</v>
      </c>
      <c r="J204" s="131">
        <v>127200</v>
      </c>
      <c r="K204" s="131">
        <v>38160</v>
      </c>
      <c r="L204" s="132">
        <f t="shared" si="3"/>
        <v>42.953624493471409</v>
      </c>
      <c r="M204" s="132">
        <v>50</v>
      </c>
      <c r="N204" s="128" t="s">
        <v>11</v>
      </c>
    </row>
    <row r="205" spans="1:14" ht="136.5" customHeight="1" x14ac:dyDescent="0.25">
      <c r="A205" s="128">
        <v>14</v>
      </c>
      <c r="B205" s="128" t="s">
        <v>156</v>
      </c>
      <c r="C205" s="128" t="s">
        <v>1</v>
      </c>
      <c r="D205" s="129" t="s">
        <v>413</v>
      </c>
      <c r="E205" s="128" t="s">
        <v>5</v>
      </c>
      <c r="F205" s="130">
        <v>42604</v>
      </c>
      <c r="G205" s="130">
        <v>42671</v>
      </c>
      <c r="H205" s="131"/>
      <c r="I205" s="131">
        <v>297894</v>
      </c>
      <c r="J205" s="131">
        <v>297894</v>
      </c>
      <c r="K205" s="131"/>
      <c r="L205" s="132"/>
      <c r="M205" s="132">
        <v>100</v>
      </c>
      <c r="N205" s="128" t="s">
        <v>3</v>
      </c>
    </row>
    <row r="206" spans="1:14" ht="409.5" customHeight="1" x14ac:dyDescent="0.25">
      <c r="A206" s="128">
        <v>15</v>
      </c>
      <c r="B206" s="128" t="s">
        <v>156</v>
      </c>
      <c r="C206" s="128" t="s">
        <v>1</v>
      </c>
      <c r="D206" s="129" t="s">
        <v>176</v>
      </c>
      <c r="E206" s="128" t="s">
        <v>420</v>
      </c>
      <c r="F206" s="130">
        <v>42688</v>
      </c>
      <c r="G206" s="130">
        <v>43065</v>
      </c>
      <c r="H206" s="131"/>
      <c r="I206" s="131">
        <v>9959800</v>
      </c>
      <c r="J206" s="131">
        <v>9959800</v>
      </c>
      <c r="K206" s="131"/>
      <c r="L206" s="132"/>
      <c r="M206" s="132">
        <v>3</v>
      </c>
      <c r="N206" s="128" t="s">
        <v>11</v>
      </c>
    </row>
    <row r="207" spans="1:14" ht="409.5" customHeight="1" x14ac:dyDescent="0.25">
      <c r="A207" s="128">
        <v>16</v>
      </c>
      <c r="B207" s="128" t="s">
        <v>156</v>
      </c>
      <c r="C207" s="128" t="s">
        <v>1</v>
      </c>
      <c r="D207" s="129" t="s">
        <v>177</v>
      </c>
      <c r="E207" s="128" t="s">
        <v>421</v>
      </c>
      <c r="F207" s="130">
        <v>42709</v>
      </c>
      <c r="G207" s="130">
        <v>42699</v>
      </c>
      <c r="H207" s="131"/>
      <c r="I207" s="131">
        <v>5685350</v>
      </c>
      <c r="J207" s="131">
        <v>5685350</v>
      </c>
      <c r="K207" s="131"/>
      <c r="L207" s="132"/>
      <c r="M207" s="132">
        <v>7</v>
      </c>
      <c r="N207" s="128" t="s">
        <v>11</v>
      </c>
    </row>
    <row r="208" spans="1:14" ht="136.5" customHeight="1" x14ac:dyDescent="0.25">
      <c r="A208" s="128">
        <v>17</v>
      </c>
      <c r="B208" s="128" t="s">
        <v>156</v>
      </c>
      <c r="C208" s="128" t="s">
        <v>1</v>
      </c>
      <c r="D208" s="129" t="s">
        <v>540</v>
      </c>
      <c r="E208" s="128" t="s">
        <v>52</v>
      </c>
      <c r="F208" s="130">
        <v>42758</v>
      </c>
      <c r="G208" s="130">
        <v>43082</v>
      </c>
      <c r="H208" s="131"/>
      <c r="I208" s="131">
        <v>1633220</v>
      </c>
      <c r="J208" s="131">
        <v>1633220</v>
      </c>
      <c r="K208" s="131"/>
      <c r="L208" s="132"/>
      <c r="M208" s="132">
        <v>15</v>
      </c>
      <c r="N208" s="128" t="s">
        <v>11</v>
      </c>
    </row>
    <row r="209" spans="1:14" ht="136.5" customHeight="1" x14ac:dyDescent="0.25">
      <c r="A209" s="128">
        <v>18</v>
      </c>
      <c r="B209" s="128" t="s">
        <v>156</v>
      </c>
      <c r="C209" s="128" t="s">
        <v>1</v>
      </c>
      <c r="D209" s="129" t="s">
        <v>170</v>
      </c>
      <c r="E209" s="128" t="s">
        <v>107</v>
      </c>
      <c r="F209" s="130">
        <v>42480</v>
      </c>
      <c r="G209" s="130">
        <v>43162</v>
      </c>
      <c r="H209" s="131">
        <v>2524599</v>
      </c>
      <c r="I209" s="131">
        <v>15141402</v>
      </c>
      <c r="J209" s="131">
        <v>19740000</v>
      </c>
      <c r="K209" s="131">
        <v>2843146</v>
      </c>
      <c r="L209" s="132">
        <f t="shared" si="3"/>
        <v>18.777296844770387</v>
      </c>
      <c r="M209" s="132">
        <v>39</v>
      </c>
      <c r="N209" s="128" t="s">
        <v>11</v>
      </c>
    </row>
    <row r="210" spans="1:14" ht="136.5" customHeight="1" x14ac:dyDescent="0.25">
      <c r="A210" s="128">
        <v>19</v>
      </c>
      <c r="B210" s="128" t="s">
        <v>156</v>
      </c>
      <c r="C210" s="128" t="s">
        <v>1</v>
      </c>
      <c r="D210" s="129" t="s">
        <v>171</v>
      </c>
      <c r="E210" s="128" t="s">
        <v>4</v>
      </c>
      <c r="F210" s="130">
        <v>42152</v>
      </c>
      <c r="G210" s="130">
        <v>42847</v>
      </c>
      <c r="H210" s="131">
        <v>6521254</v>
      </c>
      <c r="I210" s="131">
        <v>8895472</v>
      </c>
      <c r="J210" s="131">
        <v>15416726</v>
      </c>
      <c r="K210" s="131">
        <v>1031663</v>
      </c>
      <c r="L210" s="132">
        <f t="shared" ref="L210:L255" si="4">K210*100/I210</f>
        <v>11.597619552959079</v>
      </c>
      <c r="M210" s="132">
        <v>60</v>
      </c>
      <c r="N210" s="128" t="s">
        <v>11</v>
      </c>
    </row>
    <row r="211" spans="1:14" ht="136.5" customHeight="1" x14ac:dyDescent="0.25">
      <c r="A211" s="128">
        <v>20</v>
      </c>
      <c r="B211" s="128" t="s">
        <v>156</v>
      </c>
      <c r="C211" s="128" t="s">
        <v>1</v>
      </c>
      <c r="D211" s="129" t="s">
        <v>172</v>
      </c>
      <c r="E211" s="128" t="s">
        <v>36</v>
      </c>
      <c r="F211" s="130">
        <v>42251</v>
      </c>
      <c r="G211" s="130">
        <v>42895</v>
      </c>
      <c r="H211" s="131">
        <v>3925287</v>
      </c>
      <c r="I211" s="131">
        <v>2008193</v>
      </c>
      <c r="J211" s="131">
        <v>5933480</v>
      </c>
      <c r="K211" s="131">
        <v>327391</v>
      </c>
      <c r="L211" s="132">
        <f t="shared" si="4"/>
        <v>16.302765720227089</v>
      </c>
      <c r="M211" s="132">
        <v>75</v>
      </c>
      <c r="N211" s="128" t="s">
        <v>11</v>
      </c>
    </row>
    <row r="212" spans="1:14" ht="136.5" customHeight="1" x14ac:dyDescent="0.25">
      <c r="A212" s="128">
        <v>21</v>
      </c>
      <c r="B212" s="128" t="s">
        <v>156</v>
      </c>
      <c r="C212" s="128" t="s">
        <v>1</v>
      </c>
      <c r="D212" s="129" t="s">
        <v>173</v>
      </c>
      <c r="E212" s="128" t="s">
        <v>36</v>
      </c>
      <c r="F212" s="130">
        <v>42300</v>
      </c>
      <c r="G212" s="130">
        <v>42877</v>
      </c>
      <c r="H212" s="131">
        <v>5378883</v>
      </c>
      <c r="I212" s="131">
        <v>2425920</v>
      </c>
      <c r="J212" s="131">
        <v>7804803</v>
      </c>
      <c r="K212" s="131"/>
      <c r="L212" s="132"/>
      <c r="M212" s="132">
        <v>80</v>
      </c>
      <c r="N212" s="128" t="s">
        <v>11</v>
      </c>
    </row>
    <row r="213" spans="1:14" ht="204.75" customHeight="1" x14ac:dyDescent="0.25">
      <c r="A213" s="128">
        <v>22</v>
      </c>
      <c r="B213" s="128" t="s">
        <v>156</v>
      </c>
      <c r="C213" s="128" t="s">
        <v>1</v>
      </c>
      <c r="D213" s="129" t="s">
        <v>414</v>
      </c>
      <c r="E213" s="128" t="s">
        <v>411</v>
      </c>
      <c r="F213" s="130">
        <v>42248</v>
      </c>
      <c r="G213" s="130">
        <v>42548</v>
      </c>
      <c r="H213" s="131">
        <v>1382433</v>
      </c>
      <c r="I213" s="131">
        <v>895247</v>
      </c>
      <c r="J213" s="131">
        <v>2277680</v>
      </c>
      <c r="K213" s="131"/>
      <c r="L213" s="132"/>
      <c r="M213" s="132">
        <v>70</v>
      </c>
      <c r="N213" s="128" t="s">
        <v>11</v>
      </c>
    </row>
    <row r="214" spans="1:14" ht="136.5" customHeight="1" x14ac:dyDescent="0.25">
      <c r="A214" s="128">
        <v>23</v>
      </c>
      <c r="B214" s="128" t="s">
        <v>156</v>
      </c>
      <c r="C214" s="128" t="s">
        <v>1</v>
      </c>
      <c r="D214" s="129" t="s">
        <v>174</v>
      </c>
      <c r="E214" s="128" t="s">
        <v>411</v>
      </c>
      <c r="F214" s="130">
        <v>42460</v>
      </c>
      <c r="G214" s="130">
        <v>43436</v>
      </c>
      <c r="H214" s="131">
        <v>1999176</v>
      </c>
      <c r="I214" s="131">
        <v>35943597</v>
      </c>
      <c r="J214" s="131">
        <v>63823000</v>
      </c>
      <c r="K214" s="131">
        <v>2768246</v>
      </c>
      <c r="L214" s="132">
        <f t="shared" si="4"/>
        <v>7.7016387647569049</v>
      </c>
      <c r="M214" s="132">
        <v>12</v>
      </c>
      <c r="N214" s="128" t="s">
        <v>11</v>
      </c>
    </row>
    <row r="215" spans="1:14" ht="204.75" customHeight="1" x14ac:dyDescent="0.25">
      <c r="A215" s="128">
        <v>24</v>
      </c>
      <c r="B215" s="128" t="s">
        <v>156</v>
      </c>
      <c r="C215" s="128" t="s">
        <v>1</v>
      </c>
      <c r="D215" s="129" t="s">
        <v>175</v>
      </c>
      <c r="E215" s="128" t="s">
        <v>5</v>
      </c>
      <c r="F215" s="130">
        <v>42505</v>
      </c>
      <c r="G215" s="130">
        <v>42825</v>
      </c>
      <c r="H215" s="131"/>
      <c r="I215" s="131">
        <v>3142236</v>
      </c>
      <c r="J215" s="131">
        <v>4488908</v>
      </c>
      <c r="K215" s="131">
        <v>788368</v>
      </c>
      <c r="L215" s="132">
        <f t="shared" si="4"/>
        <v>25.089394940418224</v>
      </c>
      <c r="M215" s="132">
        <v>60</v>
      </c>
      <c r="N215" s="128" t="s">
        <v>11</v>
      </c>
    </row>
    <row r="216" spans="1:14" ht="409.5" customHeight="1" x14ac:dyDescent="0.25">
      <c r="A216" s="128">
        <v>25</v>
      </c>
      <c r="B216" s="128" t="s">
        <v>156</v>
      </c>
      <c r="C216" s="128" t="s">
        <v>1</v>
      </c>
      <c r="D216" s="129" t="s">
        <v>415</v>
      </c>
      <c r="E216" s="128" t="s">
        <v>419</v>
      </c>
      <c r="F216" s="130">
        <v>42681</v>
      </c>
      <c r="G216" s="130">
        <v>42856</v>
      </c>
      <c r="H216" s="131"/>
      <c r="I216" s="131">
        <v>1241243</v>
      </c>
      <c r="J216" s="131">
        <v>1241243</v>
      </c>
      <c r="K216" s="131"/>
      <c r="L216" s="132"/>
      <c r="M216" s="132">
        <v>40</v>
      </c>
      <c r="N216" s="128" t="s">
        <v>11</v>
      </c>
    </row>
    <row r="217" spans="1:14" ht="204.75" customHeight="1" x14ac:dyDescent="0.25">
      <c r="A217" s="128">
        <v>26</v>
      </c>
      <c r="B217" s="128" t="s">
        <v>156</v>
      </c>
      <c r="C217" s="128" t="s">
        <v>1</v>
      </c>
      <c r="D217" s="129" t="s">
        <v>416</v>
      </c>
      <c r="E217" s="128" t="s">
        <v>6</v>
      </c>
      <c r="F217" s="130">
        <v>42825</v>
      </c>
      <c r="G217" s="130">
        <v>42915</v>
      </c>
      <c r="H217" s="131"/>
      <c r="I217" s="131">
        <v>749700</v>
      </c>
      <c r="J217" s="131">
        <v>749700</v>
      </c>
      <c r="K217" s="131"/>
      <c r="L217" s="132"/>
      <c r="M217" s="132"/>
      <c r="N217" s="128" t="s">
        <v>75</v>
      </c>
    </row>
    <row r="218" spans="1:14" ht="409.5" customHeight="1" x14ac:dyDescent="0.25">
      <c r="A218" s="128">
        <v>27</v>
      </c>
      <c r="B218" s="128" t="s">
        <v>156</v>
      </c>
      <c r="C218" s="128" t="s">
        <v>1</v>
      </c>
      <c r="D218" s="129" t="s">
        <v>417</v>
      </c>
      <c r="E218" s="128" t="s">
        <v>673</v>
      </c>
      <c r="F218" s="130">
        <v>42590</v>
      </c>
      <c r="G218" s="130">
        <v>43102</v>
      </c>
      <c r="H218" s="131">
        <v>9877634</v>
      </c>
      <c r="I218" s="131">
        <v>8945366</v>
      </c>
      <c r="J218" s="131">
        <v>18823000</v>
      </c>
      <c r="K218" s="131">
        <v>5095366</v>
      </c>
      <c r="L218" s="132">
        <f t="shared" si="4"/>
        <v>56.960956097268685</v>
      </c>
      <c r="M218" s="132">
        <v>80</v>
      </c>
      <c r="N218" s="128" t="s">
        <v>11</v>
      </c>
    </row>
    <row r="219" spans="1:14" ht="409.5" customHeight="1" x14ac:dyDescent="0.25">
      <c r="A219" s="128">
        <v>28</v>
      </c>
      <c r="B219" s="128" t="s">
        <v>156</v>
      </c>
      <c r="C219" s="128" t="s">
        <v>1</v>
      </c>
      <c r="D219" s="129" t="s">
        <v>418</v>
      </c>
      <c r="E219" s="128" t="s">
        <v>672</v>
      </c>
      <c r="F219" s="130">
        <v>42732</v>
      </c>
      <c r="G219" s="130">
        <v>43100</v>
      </c>
      <c r="H219" s="131"/>
      <c r="I219" s="131">
        <v>8290000</v>
      </c>
      <c r="J219" s="131">
        <v>8290000</v>
      </c>
      <c r="K219" s="131">
        <v>1103821</v>
      </c>
      <c r="L219" s="132">
        <f t="shared" si="4"/>
        <v>13.315090470446322</v>
      </c>
      <c r="M219" s="132">
        <v>13</v>
      </c>
      <c r="N219" s="128" t="s">
        <v>11</v>
      </c>
    </row>
    <row r="220" spans="1:14" ht="204.75" customHeight="1" x14ac:dyDescent="0.25">
      <c r="A220" s="128">
        <v>29</v>
      </c>
      <c r="B220" s="128" t="s">
        <v>156</v>
      </c>
      <c r="C220" s="128" t="s">
        <v>1</v>
      </c>
      <c r="D220" s="129" t="s">
        <v>541</v>
      </c>
      <c r="E220" s="128" t="s">
        <v>52</v>
      </c>
      <c r="F220" s="130">
        <v>42494</v>
      </c>
      <c r="G220" s="130">
        <v>42856</v>
      </c>
      <c r="H220" s="131">
        <v>847950</v>
      </c>
      <c r="I220" s="131">
        <v>5035550</v>
      </c>
      <c r="J220" s="131">
        <v>5883500</v>
      </c>
      <c r="K220" s="131">
        <v>1924159</v>
      </c>
      <c r="L220" s="132">
        <f t="shared" si="4"/>
        <v>38.211496261580166</v>
      </c>
      <c r="M220" s="132">
        <v>47</v>
      </c>
      <c r="N220" s="128" t="s">
        <v>11</v>
      </c>
    </row>
    <row r="221" spans="1:14" ht="409.5" customHeight="1" x14ac:dyDescent="0.25">
      <c r="A221" s="128">
        <v>1</v>
      </c>
      <c r="B221" s="128" t="s">
        <v>178</v>
      </c>
      <c r="C221" s="128" t="s">
        <v>1</v>
      </c>
      <c r="D221" s="129" t="s">
        <v>179</v>
      </c>
      <c r="E221" s="128" t="s">
        <v>5</v>
      </c>
      <c r="F221" s="130">
        <v>42110</v>
      </c>
      <c r="G221" s="130">
        <v>42677</v>
      </c>
      <c r="H221" s="136">
        <v>146202</v>
      </c>
      <c r="I221" s="136"/>
      <c r="J221" s="136">
        <v>146202</v>
      </c>
      <c r="K221" s="136"/>
      <c r="L221" s="132"/>
      <c r="M221" s="132">
        <v>100</v>
      </c>
      <c r="N221" s="156" t="s">
        <v>344</v>
      </c>
    </row>
    <row r="222" spans="1:14" ht="297" customHeight="1" x14ac:dyDescent="0.25">
      <c r="A222" s="128">
        <v>2</v>
      </c>
      <c r="B222" s="128" t="s">
        <v>178</v>
      </c>
      <c r="C222" s="128" t="s">
        <v>1</v>
      </c>
      <c r="D222" s="129" t="s">
        <v>180</v>
      </c>
      <c r="E222" s="128" t="s">
        <v>7</v>
      </c>
      <c r="F222" s="130">
        <v>42674</v>
      </c>
      <c r="G222" s="130">
        <v>42876</v>
      </c>
      <c r="H222" s="136"/>
      <c r="I222" s="136">
        <v>62664</v>
      </c>
      <c r="J222" s="136">
        <v>62664</v>
      </c>
      <c r="K222" s="136"/>
      <c r="L222" s="132"/>
      <c r="M222" s="132">
        <v>60</v>
      </c>
      <c r="N222" s="156" t="s">
        <v>345</v>
      </c>
    </row>
    <row r="223" spans="1:14" ht="409.5" customHeight="1" x14ac:dyDescent="0.25">
      <c r="A223" s="128">
        <v>3</v>
      </c>
      <c r="B223" s="128" t="s">
        <v>178</v>
      </c>
      <c r="C223" s="128" t="s">
        <v>1</v>
      </c>
      <c r="D223" s="129" t="s">
        <v>181</v>
      </c>
      <c r="E223" s="128" t="s">
        <v>4</v>
      </c>
      <c r="F223" s="130">
        <v>42579</v>
      </c>
      <c r="G223" s="130">
        <v>42751</v>
      </c>
      <c r="H223" s="136"/>
      <c r="I223" s="136">
        <v>60062</v>
      </c>
      <c r="J223" s="136">
        <v>60062</v>
      </c>
      <c r="K223" s="136">
        <v>60062</v>
      </c>
      <c r="L223" s="132">
        <f t="shared" si="4"/>
        <v>100</v>
      </c>
      <c r="M223" s="132">
        <v>100</v>
      </c>
      <c r="N223" s="156" t="s">
        <v>344</v>
      </c>
    </row>
    <row r="224" spans="1:14" ht="246" customHeight="1" x14ac:dyDescent="0.25">
      <c r="A224" s="128">
        <v>1</v>
      </c>
      <c r="B224" s="128" t="s">
        <v>182</v>
      </c>
      <c r="C224" s="128" t="s">
        <v>39</v>
      </c>
      <c r="D224" s="129" t="s">
        <v>347</v>
      </c>
      <c r="E224" s="128" t="s">
        <v>7</v>
      </c>
      <c r="F224" s="135">
        <v>42753</v>
      </c>
      <c r="G224" s="135">
        <v>42856</v>
      </c>
      <c r="H224" s="136"/>
      <c r="I224" s="136">
        <v>10000</v>
      </c>
      <c r="J224" s="136">
        <v>16000000</v>
      </c>
      <c r="K224" s="131"/>
      <c r="L224" s="132"/>
      <c r="M224" s="136"/>
      <c r="N224" s="128" t="s">
        <v>48</v>
      </c>
    </row>
    <row r="225" spans="1:14" ht="249.75" customHeight="1" x14ac:dyDescent="0.25">
      <c r="A225" s="128">
        <v>2</v>
      </c>
      <c r="B225" s="128" t="s">
        <v>182</v>
      </c>
      <c r="C225" s="128" t="s">
        <v>39</v>
      </c>
      <c r="D225" s="129" t="s">
        <v>348</v>
      </c>
      <c r="E225" s="128" t="s">
        <v>16</v>
      </c>
      <c r="F225" s="144">
        <v>2017</v>
      </c>
      <c r="G225" s="144">
        <v>2019</v>
      </c>
      <c r="H225" s="136"/>
      <c r="I225" s="136">
        <v>1500</v>
      </c>
      <c r="J225" s="136">
        <v>4750000</v>
      </c>
      <c r="K225" s="131"/>
      <c r="L225" s="132"/>
      <c r="M225" s="136"/>
      <c r="N225" s="128" t="s">
        <v>78</v>
      </c>
    </row>
    <row r="226" spans="1:14" ht="246" customHeight="1" x14ac:dyDescent="0.25">
      <c r="A226" s="128">
        <v>3</v>
      </c>
      <c r="B226" s="128" t="s">
        <v>182</v>
      </c>
      <c r="C226" s="128" t="s">
        <v>39</v>
      </c>
      <c r="D226" s="129" t="s">
        <v>542</v>
      </c>
      <c r="E226" s="128" t="s">
        <v>52</v>
      </c>
      <c r="F226" s="144">
        <v>2017</v>
      </c>
      <c r="G226" s="144">
        <v>2018</v>
      </c>
      <c r="H226" s="136"/>
      <c r="I226" s="136">
        <v>35000</v>
      </c>
      <c r="J226" s="136">
        <v>350000</v>
      </c>
      <c r="K226" s="131"/>
      <c r="L226" s="132"/>
      <c r="M226" s="136"/>
      <c r="N226" s="128" t="s">
        <v>78</v>
      </c>
    </row>
    <row r="227" spans="1:14" ht="242.25" customHeight="1" x14ac:dyDescent="0.25">
      <c r="A227" s="128">
        <v>4</v>
      </c>
      <c r="B227" s="128" t="s">
        <v>182</v>
      </c>
      <c r="C227" s="128" t="s">
        <v>39</v>
      </c>
      <c r="D227" s="129" t="s">
        <v>346</v>
      </c>
      <c r="E227" s="128" t="s">
        <v>102</v>
      </c>
      <c r="F227" s="135">
        <v>42753</v>
      </c>
      <c r="G227" s="130">
        <v>42856</v>
      </c>
      <c r="H227" s="136"/>
      <c r="I227" s="136">
        <v>5000000</v>
      </c>
      <c r="J227" s="136">
        <v>16000000</v>
      </c>
      <c r="K227" s="131"/>
      <c r="L227" s="132"/>
      <c r="M227" s="136"/>
      <c r="N227" s="128" t="s">
        <v>48</v>
      </c>
    </row>
    <row r="228" spans="1:14" ht="253.5" customHeight="1" x14ac:dyDescent="0.25">
      <c r="A228" s="128">
        <v>5</v>
      </c>
      <c r="B228" s="128" t="s">
        <v>182</v>
      </c>
      <c r="C228" s="128" t="s">
        <v>39</v>
      </c>
      <c r="D228" s="129" t="s">
        <v>183</v>
      </c>
      <c r="E228" s="128" t="s">
        <v>5</v>
      </c>
      <c r="F228" s="130">
        <v>41892</v>
      </c>
      <c r="G228" s="130">
        <v>42570</v>
      </c>
      <c r="H228" s="136">
        <v>5038892</v>
      </c>
      <c r="I228" s="136">
        <v>1026357</v>
      </c>
      <c r="J228" s="136">
        <v>10730094</v>
      </c>
      <c r="K228" s="131"/>
      <c r="L228" s="132"/>
      <c r="M228" s="136">
        <v>60</v>
      </c>
      <c r="N228" s="128" t="s">
        <v>11</v>
      </c>
    </row>
    <row r="229" spans="1:14" ht="204.75" customHeight="1" x14ac:dyDescent="0.25">
      <c r="A229" s="128">
        <v>1</v>
      </c>
      <c r="B229" s="128" t="s">
        <v>184</v>
      </c>
      <c r="C229" s="128" t="s">
        <v>54</v>
      </c>
      <c r="D229" s="145" t="s">
        <v>349</v>
      </c>
      <c r="E229" s="128" t="s">
        <v>81</v>
      </c>
      <c r="F229" s="146">
        <v>42341</v>
      </c>
      <c r="G229" s="146">
        <v>42844</v>
      </c>
      <c r="H229" s="136">
        <v>7408338</v>
      </c>
      <c r="I229" s="136">
        <v>3041662</v>
      </c>
      <c r="J229" s="136">
        <v>16500000</v>
      </c>
      <c r="K229" s="136">
        <v>1018340</v>
      </c>
      <c r="L229" s="132">
        <f t="shared" si="4"/>
        <v>33.479722599026452</v>
      </c>
      <c r="M229" s="147">
        <v>85</v>
      </c>
      <c r="N229" s="148" t="s">
        <v>11</v>
      </c>
    </row>
    <row r="230" spans="1:14" ht="192.75" customHeight="1" x14ac:dyDescent="0.25">
      <c r="A230" s="128">
        <v>2</v>
      </c>
      <c r="B230" s="128" t="s">
        <v>184</v>
      </c>
      <c r="C230" s="128" t="s">
        <v>54</v>
      </c>
      <c r="D230" s="145" t="s">
        <v>350</v>
      </c>
      <c r="E230" s="128" t="s">
        <v>102</v>
      </c>
      <c r="F230" s="146">
        <v>42342</v>
      </c>
      <c r="G230" s="146">
        <v>42726</v>
      </c>
      <c r="H230" s="136">
        <v>5984250</v>
      </c>
      <c r="I230" s="136">
        <v>7000000</v>
      </c>
      <c r="J230" s="136">
        <v>12504000</v>
      </c>
      <c r="K230" s="136">
        <v>1206448</v>
      </c>
      <c r="L230" s="132">
        <f t="shared" si="4"/>
        <v>17.234971428571427</v>
      </c>
      <c r="M230" s="147">
        <v>65</v>
      </c>
      <c r="N230" s="148" t="s">
        <v>11</v>
      </c>
    </row>
    <row r="231" spans="1:14" ht="181.5" customHeight="1" x14ac:dyDescent="0.25">
      <c r="A231" s="128">
        <v>3</v>
      </c>
      <c r="B231" s="128" t="s">
        <v>184</v>
      </c>
      <c r="C231" s="128" t="s">
        <v>54</v>
      </c>
      <c r="D231" s="145" t="s">
        <v>351</v>
      </c>
      <c r="E231" s="128" t="s">
        <v>5</v>
      </c>
      <c r="F231" s="146">
        <v>42333</v>
      </c>
      <c r="G231" s="146">
        <v>42734</v>
      </c>
      <c r="H231" s="136">
        <v>3931754</v>
      </c>
      <c r="I231" s="136">
        <v>1568246</v>
      </c>
      <c r="J231" s="136">
        <v>5475000</v>
      </c>
      <c r="K231" s="136">
        <v>825635</v>
      </c>
      <c r="L231" s="132">
        <f t="shared" si="4"/>
        <v>52.647033692418155</v>
      </c>
      <c r="M231" s="147">
        <v>95</v>
      </c>
      <c r="N231" s="148" t="s">
        <v>11</v>
      </c>
    </row>
    <row r="232" spans="1:14" ht="185.25" customHeight="1" x14ac:dyDescent="0.25">
      <c r="A232" s="128">
        <v>4</v>
      </c>
      <c r="B232" s="128" t="s">
        <v>184</v>
      </c>
      <c r="C232" s="128" t="s">
        <v>54</v>
      </c>
      <c r="D232" s="145" t="s">
        <v>352</v>
      </c>
      <c r="E232" s="128" t="s">
        <v>14</v>
      </c>
      <c r="F232" s="146">
        <v>42333</v>
      </c>
      <c r="G232" s="146">
        <v>42734</v>
      </c>
      <c r="H232" s="136">
        <v>3748792</v>
      </c>
      <c r="I232" s="136">
        <v>1641208</v>
      </c>
      <c r="J232" s="136">
        <v>5000000</v>
      </c>
      <c r="K232" s="136">
        <v>963971</v>
      </c>
      <c r="L232" s="132">
        <f t="shared" si="4"/>
        <v>58.735455834970338</v>
      </c>
      <c r="M232" s="147">
        <v>100</v>
      </c>
      <c r="N232" s="148" t="s">
        <v>3</v>
      </c>
    </row>
    <row r="233" spans="1:14" ht="231" customHeight="1" x14ac:dyDescent="0.25">
      <c r="A233" s="128">
        <v>5</v>
      </c>
      <c r="B233" s="128" t="s">
        <v>184</v>
      </c>
      <c r="C233" s="128" t="s">
        <v>54</v>
      </c>
      <c r="D233" s="145" t="s">
        <v>353</v>
      </c>
      <c r="E233" s="128" t="s">
        <v>14</v>
      </c>
      <c r="F233" s="146">
        <v>42334</v>
      </c>
      <c r="G233" s="146">
        <v>42735</v>
      </c>
      <c r="H233" s="136">
        <v>3480737</v>
      </c>
      <c r="I233" s="136">
        <v>1214973</v>
      </c>
      <c r="J233" s="136">
        <v>5104000</v>
      </c>
      <c r="K233" s="136"/>
      <c r="L233" s="132"/>
      <c r="M233" s="147">
        <v>90</v>
      </c>
      <c r="N233" s="148" t="s">
        <v>11</v>
      </c>
    </row>
    <row r="234" spans="1:14" ht="185.25" customHeight="1" x14ac:dyDescent="0.25">
      <c r="A234" s="128">
        <v>6</v>
      </c>
      <c r="B234" s="128" t="s">
        <v>184</v>
      </c>
      <c r="C234" s="128" t="s">
        <v>54</v>
      </c>
      <c r="D234" s="145" t="s">
        <v>354</v>
      </c>
      <c r="E234" s="128" t="s">
        <v>10</v>
      </c>
      <c r="F234" s="146">
        <v>42333</v>
      </c>
      <c r="G234" s="146">
        <v>42736</v>
      </c>
      <c r="H234" s="136">
        <v>3812241</v>
      </c>
      <c r="I234" s="136">
        <v>1687759</v>
      </c>
      <c r="J234" s="136">
        <v>5407000</v>
      </c>
      <c r="K234" s="136">
        <v>1243825</v>
      </c>
      <c r="L234" s="132">
        <f t="shared" si="4"/>
        <v>73.696837048417464</v>
      </c>
      <c r="M234" s="147">
        <v>100</v>
      </c>
      <c r="N234" s="148" t="s">
        <v>3</v>
      </c>
    </row>
    <row r="235" spans="1:14" ht="204.75" customHeight="1" x14ac:dyDescent="0.25">
      <c r="A235" s="128">
        <v>7</v>
      </c>
      <c r="B235" s="128" t="s">
        <v>184</v>
      </c>
      <c r="C235" s="128" t="s">
        <v>54</v>
      </c>
      <c r="D235" s="145" t="s">
        <v>355</v>
      </c>
      <c r="E235" s="128" t="s">
        <v>68</v>
      </c>
      <c r="F235" s="146">
        <v>42341</v>
      </c>
      <c r="G235" s="146">
        <v>42891</v>
      </c>
      <c r="H235" s="136">
        <v>6337282</v>
      </c>
      <c r="I235" s="136">
        <v>1662718</v>
      </c>
      <c r="J235" s="136">
        <v>8340000</v>
      </c>
      <c r="K235" s="136">
        <v>1265156</v>
      </c>
      <c r="L235" s="132">
        <f t="shared" si="4"/>
        <v>76.089631555080302</v>
      </c>
      <c r="M235" s="147">
        <v>95</v>
      </c>
      <c r="N235" s="148" t="s">
        <v>11</v>
      </c>
    </row>
    <row r="236" spans="1:14" ht="273" customHeight="1" x14ac:dyDescent="0.25">
      <c r="A236" s="128">
        <v>8</v>
      </c>
      <c r="B236" s="128" t="s">
        <v>184</v>
      </c>
      <c r="C236" s="128" t="s">
        <v>54</v>
      </c>
      <c r="D236" s="145" t="s">
        <v>356</v>
      </c>
      <c r="E236" s="128" t="s">
        <v>5</v>
      </c>
      <c r="F236" s="146">
        <v>42342</v>
      </c>
      <c r="G236" s="146">
        <v>42732</v>
      </c>
      <c r="H236" s="136">
        <v>6036264</v>
      </c>
      <c r="I236" s="136">
        <v>3548000</v>
      </c>
      <c r="J236" s="136">
        <v>9059000</v>
      </c>
      <c r="K236" s="136"/>
      <c r="L236" s="132"/>
      <c r="M236" s="147">
        <v>80</v>
      </c>
      <c r="N236" s="148" t="s">
        <v>11</v>
      </c>
    </row>
    <row r="237" spans="1:14" ht="185.25" customHeight="1" x14ac:dyDescent="0.25">
      <c r="A237" s="128">
        <v>9</v>
      </c>
      <c r="B237" s="128" t="s">
        <v>184</v>
      </c>
      <c r="C237" s="128" t="s">
        <v>54</v>
      </c>
      <c r="D237" s="145" t="s">
        <v>357</v>
      </c>
      <c r="E237" s="128" t="s">
        <v>14</v>
      </c>
      <c r="F237" s="146">
        <v>42342</v>
      </c>
      <c r="G237" s="146">
        <v>42855</v>
      </c>
      <c r="H237" s="136">
        <v>7698440</v>
      </c>
      <c r="I237" s="136">
        <v>4575000</v>
      </c>
      <c r="J237" s="136">
        <v>8894000</v>
      </c>
      <c r="K237" s="136">
        <v>220166</v>
      </c>
      <c r="L237" s="132">
        <f t="shared" si="4"/>
        <v>4.8123715846994539</v>
      </c>
      <c r="M237" s="147">
        <v>90</v>
      </c>
      <c r="N237" s="148" t="s">
        <v>11</v>
      </c>
    </row>
    <row r="238" spans="1:14" ht="273" customHeight="1" x14ac:dyDescent="0.25">
      <c r="A238" s="128">
        <v>10</v>
      </c>
      <c r="B238" s="128" t="s">
        <v>184</v>
      </c>
      <c r="C238" s="128" t="s">
        <v>54</v>
      </c>
      <c r="D238" s="145" t="s">
        <v>358</v>
      </c>
      <c r="E238" s="128" t="s">
        <v>5</v>
      </c>
      <c r="F238" s="146">
        <v>42334</v>
      </c>
      <c r="G238" s="146">
        <v>42735</v>
      </c>
      <c r="H238" s="136">
        <v>3294965</v>
      </c>
      <c r="I238" s="136">
        <v>1405035</v>
      </c>
      <c r="J238" s="136">
        <v>5025000</v>
      </c>
      <c r="K238" s="136">
        <v>1279659</v>
      </c>
      <c r="L238" s="132">
        <f t="shared" si="4"/>
        <v>91.076663570658383</v>
      </c>
      <c r="M238" s="147">
        <v>100</v>
      </c>
      <c r="N238" s="148" t="s">
        <v>3</v>
      </c>
    </row>
    <row r="239" spans="1:14" ht="181.5" customHeight="1" x14ac:dyDescent="0.25">
      <c r="A239" s="128">
        <v>11</v>
      </c>
      <c r="B239" s="128" t="s">
        <v>184</v>
      </c>
      <c r="C239" s="128" t="s">
        <v>54</v>
      </c>
      <c r="D239" s="145" t="s">
        <v>359</v>
      </c>
      <c r="E239" s="128" t="s">
        <v>5</v>
      </c>
      <c r="F239" s="146">
        <v>42277</v>
      </c>
      <c r="G239" s="146">
        <v>42975</v>
      </c>
      <c r="H239" s="136">
        <v>2658034</v>
      </c>
      <c r="I239" s="136">
        <v>2400000</v>
      </c>
      <c r="J239" s="136">
        <v>4081431</v>
      </c>
      <c r="K239" s="136">
        <v>429348</v>
      </c>
      <c r="L239" s="132">
        <f t="shared" si="4"/>
        <v>17.889500000000002</v>
      </c>
      <c r="M239" s="147">
        <v>85</v>
      </c>
      <c r="N239" s="148" t="s">
        <v>11</v>
      </c>
    </row>
    <row r="240" spans="1:14" ht="189" customHeight="1" x14ac:dyDescent="0.25">
      <c r="A240" s="128">
        <v>12</v>
      </c>
      <c r="B240" s="128" t="s">
        <v>184</v>
      </c>
      <c r="C240" s="128" t="s">
        <v>54</v>
      </c>
      <c r="D240" s="145" t="s">
        <v>360</v>
      </c>
      <c r="E240" s="128" t="s">
        <v>8</v>
      </c>
      <c r="F240" s="146">
        <v>42240</v>
      </c>
      <c r="G240" s="146">
        <v>42588</v>
      </c>
      <c r="H240" s="136">
        <v>3634825</v>
      </c>
      <c r="I240" s="136">
        <v>3250000</v>
      </c>
      <c r="J240" s="136">
        <v>5385402</v>
      </c>
      <c r="K240" s="136"/>
      <c r="L240" s="132"/>
      <c r="M240" s="147">
        <v>75</v>
      </c>
      <c r="N240" s="148" t="s">
        <v>11</v>
      </c>
    </row>
    <row r="241" spans="1:14" ht="181.5" customHeight="1" x14ac:dyDescent="0.25">
      <c r="A241" s="128">
        <v>13</v>
      </c>
      <c r="B241" s="128" t="s">
        <v>184</v>
      </c>
      <c r="C241" s="128" t="s">
        <v>54</v>
      </c>
      <c r="D241" s="145" t="s">
        <v>361</v>
      </c>
      <c r="E241" s="128" t="s">
        <v>102</v>
      </c>
      <c r="F241" s="146">
        <v>42254</v>
      </c>
      <c r="G241" s="146">
        <v>42724</v>
      </c>
      <c r="H241" s="136">
        <v>3219150</v>
      </c>
      <c r="I241" s="136">
        <v>3750000</v>
      </c>
      <c r="J241" s="136">
        <v>4661000</v>
      </c>
      <c r="K241" s="136">
        <v>1033983</v>
      </c>
      <c r="L241" s="132">
        <f t="shared" si="4"/>
        <v>27.572880000000001</v>
      </c>
      <c r="M241" s="147">
        <v>100</v>
      </c>
      <c r="N241" s="148" t="s">
        <v>3</v>
      </c>
    </row>
    <row r="242" spans="1:14" ht="196.5" customHeight="1" x14ac:dyDescent="0.25">
      <c r="A242" s="128">
        <v>14</v>
      </c>
      <c r="B242" s="128" t="s">
        <v>184</v>
      </c>
      <c r="C242" s="128" t="s">
        <v>54</v>
      </c>
      <c r="D242" s="145" t="s">
        <v>362</v>
      </c>
      <c r="E242" s="128" t="s">
        <v>36</v>
      </c>
      <c r="F242" s="146">
        <v>42282</v>
      </c>
      <c r="G242" s="146">
        <v>42630</v>
      </c>
      <c r="H242" s="136">
        <v>1511342</v>
      </c>
      <c r="I242" s="136">
        <v>1800000</v>
      </c>
      <c r="J242" s="136">
        <v>2376000</v>
      </c>
      <c r="K242" s="136">
        <v>397463</v>
      </c>
      <c r="L242" s="132">
        <f t="shared" si="4"/>
        <v>22.081277777777778</v>
      </c>
      <c r="M242" s="147">
        <v>85</v>
      </c>
      <c r="N242" s="148" t="s">
        <v>11</v>
      </c>
    </row>
    <row r="243" spans="1:14" ht="174" customHeight="1" x14ac:dyDescent="0.25">
      <c r="A243" s="128">
        <v>15</v>
      </c>
      <c r="B243" s="128" t="s">
        <v>184</v>
      </c>
      <c r="C243" s="128" t="s">
        <v>54</v>
      </c>
      <c r="D243" s="145" t="s">
        <v>363</v>
      </c>
      <c r="E243" s="128" t="s">
        <v>107</v>
      </c>
      <c r="F243" s="146">
        <v>42255</v>
      </c>
      <c r="G243" s="146">
        <v>42591</v>
      </c>
      <c r="H243" s="136">
        <v>3118950</v>
      </c>
      <c r="I243" s="136">
        <v>1857935</v>
      </c>
      <c r="J243" s="136">
        <v>4455653</v>
      </c>
      <c r="K243" s="136"/>
      <c r="L243" s="132"/>
      <c r="M243" s="147">
        <v>80</v>
      </c>
      <c r="N243" s="148" t="s">
        <v>11</v>
      </c>
    </row>
    <row r="244" spans="1:14" ht="246" customHeight="1" x14ac:dyDescent="0.25">
      <c r="A244" s="128">
        <v>16</v>
      </c>
      <c r="B244" s="128" t="s">
        <v>184</v>
      </c>
      <c r="C244" s="128" t="s">
        <v>54</v>
      </c>
      <c r="D244" s="145" t="s">
        <v>372</v>
      </c>
      <c r="E244" s="128" t="s">
        <v>68</v>
      </c>
      <c r="F244" s="146">
        <v>42341</v>
      </c>
      <c r="G244" s="146">
        <v>42733</v>
      </c>
      <c r="H244" s="136">
        <v>3616845</v>
      </c>
      <c r="I244" s="136">
        <v>1000000</v>
      </c>
      <c r="J244" s="136">
        <v>7500000</v>
      </c>
      <c r="K244" s="136"/>
      <c r="L244" s="132"/>
      <c r="M244" s="147">
        <v>65</v>
      </c>
      <c r="N244" s="148" t="s">
        <v>11</v>
      </c>
    </row>
    <row r="245" spans="1:14" ht="185.25" customHeight="1" x14ac:dyDescent="0.25">
      <c r="A245" s="128">
        <v>17</v>
      </c>
      <c r="B245" s="128" t="s">
        <v>184</v>
      </c>
      <c r="C245" s="128" t="s">
        <v>54</v>
      </c>
      <c r="D245" s="145" t="s">
        <v>364</v>
      </c>
      <c r="E245" s="128" t="s">
        <v>102</v>
      </c>
      <c r="F245" s="146">
        <v>42587</v>
      </c>
      <c r="G245" s="146">
        <v>43314</v>
      </c>
      <c r="H245" s="136">
        <v>2401108</v>
      </c>
      <c r="I245" s="136">
        <v>6915000</v>
      </c>
      <c r="J245" s="136">
        <v>8900000</v>
      </c>
      <c r="K245" s="136"/>
      <c r="L245" s="132"/>
      <c r="M245" s="147">
        <v>35</v>
      </c>
      <c r="N245" s="148" t="s">
        <v>11</v>
      </c>
    </row>
    <row r="246" spans="1:14" ht="192.75" customHeight="1" x14ac:dyDescent="0.25">
      <c r="A246" s="128">
        <v>18</v>
      </c>
      <c r="B246" s="128" t="s">
        <v>184</v>
      </c>
      <c r="C246" s="128" t="s">
        <v>54</v>
      </c>
      <c r="D246" s="145" t="s">
        <v>365</v>
      </c>
      <c r="E246" s="128" t="s">
        <v>68</v>
      </c>
      <c r="F246" s="146">
        <v>42587</v>
      </c>
      <c r="G246" s="146">
        <v>43284</v>
      </c>
      <c r="H246" s="136">
        <v>2873217</v>
      </c>
      <c r="I246" s="136">
        <v>3476784</v>
      </c>
      <c r="J246" s="136">
        <v>8900000</v>
      </c>
      <c r="K246" s="136"/>
      <c r="L246" s="132"/>
      <c r="M246" s="147">
        <v>50</v>
      </c>
      <c r="N246" s="148" t="s">
        <v>11</v>
      </c>
    </row>
    <row r="247" spans="1:14" ht="170.25" customHeight="1" x14ac:dyDescent="0.25">
      <c r="A247" s="128">
        <v>19</v>
      </c>
      <c r="B247" s="128" t="s">
        <v>184</v>
      </c>
      <c r="C247" s="128" t="s">
        <v>54</v>
      </c>
      <c r="D247" s="145" t="s">
        <v>366</v>
      </c>
      <c r="E247" s="128" t="s">
        <v>81</v>
      </c>
      <c r="F247" s="146">
        <v>42587</v>
      </c>
      <c r="G247" s="146">
        <v>43326</v>
      </c>
      <c r="H247" s="136">
        <v>2605494</v>
      </c>
      <c r="I247" s="136">
        <v>4425000</v>
      </c>
      <c r="J247" s="136">
        <v>6400000</v>
      </c>
      <c r="K247" s="136"/>
      <c r="L247" s="132"/>
      <c r="M247" s="147">
        <v>50</v>
      </c>
      <c r="N247" s="148" t="s">
        <v>11</v>
      </c>
    </row>
    <row r="248" spans="1:14" ht="185.25" customHeight="1" x14ac:dyDescent="0.25">
      <c r="A248" s="128">
        <v>20</v>
      </c>
      <c r="B248" s="128" t="s">
        <v>184</v>
      </c>
      <c r="C248" s="128" t="s">
        <v>54</v>
      </c>
      <c r="D248" s="145" t="s">
        <v>367</v>
      </c>
      <c r="E248" s="128" t="s">
        <v>4</v>
      </c>
      <c r="F248" s="146">
        <v>42730</v>
      </c>
      <c r="G248" s="146">
        <v>43258</v>
      </c>
      <c r="H248" s="136"/>
      <c r="I248" s="136">
        <v>1350000</v>
      </c>
      <c r="J248" s="136">
        <v>4450000</v>
      </c>
      <c r="K248" s="136"/>
      <c r="L248" s="132"/>
      <c r="M248" s="147">
        <v>10</v>
      </c>
      <c r="N248" s="148" t="s">
        <v>11</v>
      </c>
    </row>
    <row r="249" spans="1:14" ht="204.75" customHeight="1" x14ac:dyDescent="0.25">
      <c r="A249" s="128">
        <v>21</v>
      </c>
      <c r="B249" s="128" t="s">
        <v>184</v>
      </c>
      <c r="C249" s="128" t="s">
        <v>54</v>
      </c>
      <c r="D249" s="145" t="s">
        <v>368</v>
      </c>
      <c r="E249" s="128" t="s">
        <v>36</v>
      </c>
      <c r="F249" s="146"/>
      <c r="G249" s="146"/>
      <c r="H249" s="136"/>
      <c r="I249" s="136">
        <v>642420</v>
      </c>
      <c r="J249" s="136">
        <v>2000000</v>
      </c>
      <c r="K249" s="136"/>
      <c r="L249" s="132"/>
      <c r="M249" s="147"/>
      <c r="N249" s="148" t="s">
        <v>78</v>
      </c>
    </row>
    <row r="250" spans="1:14" ht="204.75" customHeight="1" x14ac:dyDescent="0.25">
      <c r="A250" s="128">
        <v>22</v>
      </c>
      <c r="B250" s="128" t="s">
        <v>184</v>
      </c>
      <c r="C250" s="128" t="s">
        <v>54</v>
      </c>
      <c r="D250" s="145" t="s">
        <v>369</v>
      </c>
      <c r="E250" s="128" t="s">
        <v>4</v>
      </c>
      <c r="F250" s="146"/>
      <c r="G250" s="146"/>
      <c r="H250" s="136"/>
      <c r="I250" s="136">
        <v>650000</v>
      </c>
      <c r="J250" s="136">
        <v>6500000</v>
      </c>
      <c r="K250" s="136"/>
      <c r="L250" s="132"/>
      <c r="M250" s="147"/>
      <c r="N250" s="148" t="s">
        <v>78</v>
      </c>
    </row>
    <row r="251" spans="1:14" ht="204.75" customHeight="1" x14ac:dyDescent="0.25">
      <c r="A251" s="128">
        <v>23</v>
      </c>
      <c r="B251" s="128" t="s">
        <v>184</v>
      </c>
      <c r="C251" s="128" t="s">
        <v>54</v>
      </c>
      <c r="D251" s="145" t="s">
        <v>370</v>
      </c>
      <c r="E251" s="128" t="s">
        <v>10</v>
      </c>
      <c r="F251" s="146"/>
      <c r="G251" s="146"/>
      <c r="H251" s="136"/>
      <c r="I251" s="136">
        <v>1126250</v>
      </c>
      <c r="J251" s="136">
        <v>8500000</v>
      </c>
      <c r="K251" s="136"/>
      <c r="L251" s="132"/>
      <c r="M251" s="147"/>
      <c r="N251" s="148" t="s">
        <v>78</v>
      </c>
    </row>
    <row r="252" spans="1:14" ht="204.75" customHeight="1" x14ac:dyDescent="0.25">
      <c r="A252" s="128">
        <v>24</v>
      </c>
      <c r="B252" s="128" t="s">
        <v>184</v>
      </c>
      <c r="C252" s="128" t="s">
        <v>54</v>
      </c>
      <c r="D252" s="145" t="s">
        <v>371</v>
      </c>
      <c r="E252" s="128" t="s">
        <v>5</v>
      </c>
      <c r="F252" s="146"/>
      <c r="G252" s="146"/>
      <c r="H252" s="136"/>
      <c r="I252" s="136">
        <v>1931250</v>
      </c>
      <c r="J252" s="136">
        <v>7500000</v>
      </c>
      <c r="K252" s="136"/>
      <c r="L252" s="132"/>
      <c r="M252" s="147"/>
      <c r="N252" s="148" t="s">
        <v>78</v>
      </c>
    </row>
    <row r="253" spans="1:14" ht="273" customHeight="1" x14ac:dyDescent="0.25">
      <c r="A253" s="128">
        <v>1</v>
      </c>
      <c r="B253" s="128" t="s">
        <v>185</v>
      </c>
      <c r="C253" s="128" t="s">
        <v>186</v>
      </c>
      <c r="D253" s="129" t="s">
        <v>187</v>
      </c>
      <c r="E253" s="128" t="s">
        <v>8</v>
      </c>
      <c r="F253" s="130">
        <v>41890</v>
      </c>
      <c r="G253" s="130" t="s">
        <v>674</v>
      </c>
      <c r="H253" s="162">
        <v>3919985</v>
      </c>
      <c r="I253" s="162">
        <v>9920000</v>
      </c>
      <c r="J253" s="162">
        <v>12299140</v>
      </c>
      <c r="K253" s="162">
        <v>335985</v>
      </c>
      <c r="L253" s="132">
        <f t="shared" si="4"/>
        <v>3.3869455645161288</v>
      </c>
      <c r="M253" s="149">
        <v>60</v>
      </c>
      <c r="N253" s="128" t="s">
        <v>11</v>
      </c>
    </row>
    <row r="254" spans="1:14" ht="174" customHeight="1" x14ac:dyDescent="0.25">
      <c r="A254" s="128">
        <v>2</v>
      </c>
      <c r="B254" s="128" t="s">
        <v>185</v>
      </c>
      <c r="C254" s="128" t="s">
        <v>186</v>
      </c>
      <c r="D254" s="129" t="s">
        <v>188</v>
      </c>
      <c r="E254" s="128" t="s">
        <v>7</v>
      </c>
      <c r="F254" s="130">
        <v>42646</v>
      </c>
      <c r="G254" s="130">
        <v>43365</v>
      </c>
      <c r="H254" s="162"/>
      <c r="I254" s="162">
        <v>5500000</v>
      </c>
      <c r="J254" s="162">
        <v>46336240</v>
      </c>
      <c r="K254" s="162"/>
      <c r="L254" s="132"/>
      <c r="M254" s="149">
        <v>1</v>
      </c>
      <c r="N254" s="128" t="s">
        <v>11</v>
      </c>
    </row>
    <row r="255" spans="1:14" ht="204.75" customHeight="1" x14ac:dyDescent="0.25">
      <c r="A255" s="128">
        <v>3</v>
      </c>
      <c r="B255" s="128" t="s">
        <v>185</v>
      </c>
      <c r="C255" s="128" t="s">
        <v>186</v>
      </c>
      <c r="D255" s="129" t="s">
        <v>385</v>
      </c>
      <c r="E255" s="128" t="s">
        <v>7</v>
      </c>
      <c r="F255" s="130">
        <v>42752</v>
      </c>
      <c r="G255" s="130">
        <v>42780</v>
      </c>
      <c r="H255" s="162"/>
      <c r="I255" s="162">
        <v>48970</v>
      </c>
      <c r="J255" s="162">
        <v>48970</v>
      </c>
      <c r="K255" s="162">
        <v>48970</v>
      </c>
      <c r="L255" s="132">
        <f t="shared" si="4"/>
        <v>100</v>
      </c>
      <c r="M255" s="149">
        <v>100</v>
      </c>
      <c r="N255" s="128" t="s">
        <v>3</v>
      </c>
    </row>
    <row r="256" spans="1:14" ht="204.75" customHeight="1" x14ac:dyDescent="0.25">
      <c r="A256" s="128">
        <v>4</v>
      </c>
      <c r="B256" s="128" t="s">
        <v>185</v>
      </c>
      <c r="C256" s="128" t="s">
        <v>186</v>
      </c>
      <c r="D256" s="129" t="s">
        <v>189</v>
      </c>
      <c r="E256" s="128" t="s">
        <v>102</v>
      </c>
      <c r="F256" s="130"/>
      <c r="G256" s="130"/>
      <c r="H256" s="162"/>
      <c r="I256" s="162">
        <v>3500000</v>
      </c>
      <c r="J256" s="162">
        <v>8000000</v>
      </c>
      <c r="K256" s="162"/>
      <c r="L256" s="132"/>
      <c r="M256" s="149"/>
      <c r="N256" s="128" t="s">
        <v>48</v>
      </c>
    </row>
    <row r="257" spans="1:14" ht="204.75" customHeight="1" x14ac:dyDescent="0.25">
      <c r="A257" s="128">
        <v>5</v>
      </c>
      <c r="B257" s="128" t="s">
        <v>185</v>
      </c>
      <c r="C257" s="128" t="s">
        <v>186</v>
      </c>
      <c r="D257" s="129" t="s">
        <v>190</v>
      </c>
      <c r="E257" s="128" t="s">
        <v>68</v>
      </c>
      <c r="F257" s="130"/>
      <c r="G257" s="130"/>
      <c r="H257" s="162"/>
      <c r="I257" s="162">
        <v>15000000</v>
      </c>
      <c r="J257" s="162">
        <v>90000000</v>
      </c>
      <c r="K257" s="162"/>
      <c r="L257" s="132"/>
      <c r="M257" s="149"/>
      <c r="N257" s="128" t="s">
        <v>48</v>
      </c>
    </row>
    <row r="258" spans="1:14" ht="204.75" customHeight="1" x14ac:dyDescent="0.25">
      <c r="A258" s="128">
        <v>6</v>
      </c>
      <c r="B258" s="128" t="s">
        <v>185</v>
      </c>
      <c r="C258" s="128" t="s">
        <v>186</v>
      </c>
      <c r="D258" s="129" t="s">
        <v>191</v>
      </c>
      <c r="E258" s="128" t="s">
        <v>6</v>
      </c>
      <c r="F258" s="130"/>
      <c r="G258" s="130"/>
      <c r="H258" s="162"/>
      <c r="I258" s="162">
        <v>2000000</v>
      </c>
      <c r="J258" s="162">
        <v>16000000</v>
      </c>
      <c r="K258" s="162"/>
      <c r="L258" s="132"/>
      <c r="M258" s="149"/>
      <c r="N258" s="128" t="s">
        <v>48</v>
      </c>
    </row>
    <row r="259" spans="1:14" ht="284.25" customHeight="1" x14ac:dyDescent="0.25">
      <c r="A259" s="128">
        <v>7</v>
      </c>
      <c r="B259" s="128" t="s">
        <v>185</v>
      </c>
      <c r="C259" s="128" t="s">
        <v>186</v>
      </c>
      <c r="D259" s="129" t="s">
        <v>192</v>
      </c>
      <c r="E259" s="128" t="s">
        <v>5</v>
      </c>
      <c r="F259" s="130"/>
      <c r="G259" s="130"/>
      <c r="H259" s="162"/>
      <c r="I259" s="162">
        <v>250000</v>
      </c>
      <c r="J259" s="162">
        <v>2252000</v>
      </c>
      <c r="K259" s="162"/>
      <c r="L259" s="132"/>
      <c r="M259" s="149"/>
      <c r="N259" s="128" t="s">
        <v>48</v>
      </c>
    </row>
    <row r="260" spans="1:14" ht="273" customHeight="1" x14ac:dyDescent="0.25">
      <c r="A260" s="128">
        <v>8</v>
      </c>
      <c r="B260" s="128" t="s">
        <v>185</v>
      </c>
      <c r="C260" s="128" t="s">
        <v>186</v>
      </c>
      <c r="D260" s="129" t="s">
        <v>193</v>
      </c>
      <c r="E260" s="128" t="s">
        <v>5</v>
      </c>
      <c r="F260" s="130"/>
      <c r="G260" s="130"/>
      <c r="H260" s="162"/>
      <c r="I260" s="162">
        <v>250000</v>
      </c>
      <c r="J260" s="162">
        <v>802000</v>
      </c>
      <c r="K260" s="162"/>
      <c r="L260" s="132"/>
      <c r="M260" s="149"/>
      <c r="N260" s="128" t="s">
        <v>48</v>
      </c>
    </row>
    <row r="261" spans="1:14" ht="204.75" customHeight="1" x14ac:dyDescent="0.25">
      <c r="A261" s="128">
        <v>9</v>
      </c>
      <c r="B261" s="128" t="s">
        <v>185</v>
      </c>
      <c r="C261" s="128" t="s">
        <v>186</v>
      </c>
      <c r="D261" s="129" t="s">
        <v>196</v>
      </c>
      <c r="E261" s="128" t="s">
        <v>81</v>
      </c>
      <c r="F261" s="130"/>
      <c r="G261" s="130"/>
      <c r="H261" s="162"/>
      <c r="I261" s="162">
        <v>4500000</v>
      </c>
      <c r="J261" s="162">
        <v>24000000</v>
      </c>
      <c r="K261" s="162"/>
      <c r="L261" s="132"/>
      <c r="M261" s="149"/>
      <c r="N261" s="128" t="s">
        <v>48</v>
      </c>
    </row>
    <row r="262" spans="1:14" ht="204.75" customHeight="1" x14ac:dyDescent="0.25">
      <c r="A262" s="128">
        <v>10</v>
      </c>
      <c r="B262" s="128" t="s">
        <v>185</v>
      </c>
      <c r="C262" s="128" t="s">
        <v>186</v>
      </c>
      <c r="D262" s="129" t="s">
        <v>194</v>
      </c>
      <c r="E262" s="128" t="s">
        <v>8</v>
      </c>
      <c r="F262" s="130"/>
      <c r="G262" s="130"/>
      <c r="H262" s="162"/>
      <c r="I262" s="162">
        <v>35000000</v>
      </c>
      <c r="J262" s="162">
        <v>240000000</v>
      </c>
      <c r="K262" s="162"/>
      <c r="L262" s="132"/>
      <c r="M262" s="149"/>
      <c r="N262" s="128" t="s">
        <v>195</v>
      </c>
    </row>
    <row r="263" spans="1:14" ht="204.75" customHeight="1" x14ac:dyDescent="0.25">
      <c r="A263" s="128">
        <v>11</v>
      </c>
      <c r="B263" s="128" t="s">
        <v>185</v>
      </c>
      <c r="C263" s="128" t="s">
        <v>186</v>
      </c>
      <c r="D263" s="129" t="s">
        <v>197</v>
      </c>
      <c r="E263" s="128" t="s">
        <v>10</v>
      </c>
      <c r="F263" s="130"/>
      <c r="G263" s="130"/>
      <c r="H263" s="162"/>
      <c r="I263" s="162">
        <v>4500000</v>
      </c>
      <c r="J263" s="162">
        <v>23000000</v>
      </c>
      <c r="K263" s="162"/>
      <c r="L263" s="132"/>
      <c r="M263" s="149"/>
      <c r="N263" s="128" t="s">
        <v>195</v>
      </c>
    </row>
    <row r="264" spans="1:14" ht="204.75" customHeight="1" x14ac:dyDescent="0.25">
      <c r="A264" s="128">
        <v>12</v>
      </c>
      <c r="B264" s="128" t="s">
        <v>185</v>
      </c>
      <c r="C264" s="128" t="s">
        <v>186</v>
      </c>
      <c r="D264" s="129" t="s">
        <v>198</v>
      </c>
      <c r="E264" s="128" t="s">
        <v>5</v>
      </c>
      <c r="F264" s="130"/>
      <c r="G264" s="130"/>
      <c r="H264" s="162"/>
      <c r="I264" s="162">
        <v>2500000</v>
      </c>
      <c r="J264" s="162">
        <v>5500000</v>
      </c>
      <c r="K264" s="162"/>
      <c r="L264" s="132"/>
      <c r="M264" s="149"/>
      <c r="N264" s="128" t="s">
        <v>195</v>
      </c>
    </row>
    <row r="265" spans="1:14" ht="204.75" customHeight="1" x14ac:dyDescent="0.25">
      <c r="A265" s="128">
        <v>13</v>
      </c>
      <c r="B265" s="128" t="s">
        <v>185</v>
      </c>
      <c r="C265" s="128" t="s">
        <v>186</v>
      </c>
      <c r="D265" s="129" t="s">
        <v>373</v>
      </c>
      <c r="E265" s="128" t="s">
        <v>5</v>
      </c>
      <c r="F265" s="130"/>
      <c r="G265" s="130"/>
      <c r="H265" s="162"/>
      <c r="I265" s="162">
        <v>1500000</v>
      </c>
      <c r="J265" s="162">
        <v>14000000</v>
      </c>
      <c r="K265" s="162"/>
      <c r="L265" s="132"/>
      <c r="M265" s="149"/>
      <c r="N265" s="128" t="s">
        <v>195</v>
      </c>
    </row>
    <row r="266" spans="1:14" ht="273" customHeight="1" x14ac:dyDescent="0.25">
      <c r="A266" s="128">
        <v>14</v>
      </c>
      <c r="B266" s="128" t="s">
        <v>185</v>
      </c>
      <c r="C266" s="128" t="s">
        <v>186</v>
      </c>
      <c r="D266" s="129" t="s">
        <v>199</v>
      </c>
      <c r="E266" s="128" t="s">
        <v>36</v>
      </c>
      <c r="F266" s="130"/>
      <c r="G266" s="130"/>
      <c r="H266" s="162"/>
      <c r="I266" s="162">
        <v>500000</v>
      </c>
      <c r="J266" s="162">
        <v>1502000</v>
      </c>
      <c r="K266" s="162"/>
      <c r="L266" s="132"/>
      <c r="M266" s="149"/>
      <c r="N266" s="128" t="s">
        <v>195</v>
      </c>
    </row>
    <row r="267" spans="1:14" ht="273" customHeight="1" x14ac:dyDescent="0.25">
      <c r="A267" s="128">
        <v>15</v>
      </c>
      <c r="B267" s="128" t="s">
        <v>185</v>
      </c>
      <c r="C267" s="128" t="s">
        <v>186</v>
      </c>
      <c r="D267" s="129" t="s">
        <v>200</v>
      </c>
      <c r="E267" s="128" t="s">
        <v>2</v>
      </c>
      <c r="F267" s="130"/>
      <c r="G267" s="130"/>
      <c r="H267" s="162"/>
      <c r="I267" s="162">
        <v>500000</v>
      </c>
      <c r="J267" s="162">
        <v>1502000</v>
      </c>
      <c r="K267" s="162"/>
      <c r="L267" s="132"/>
      <c r="M267" s="149"/>
      <c r="N267" s="128" t="s">
        <v>195</v>
      </c>
    </row>
    <row r="268" spans="1:14" ht="273" customHeight="1" x14ac:dyDescent="0.25">
      <c r="A268" s="128">
        <v>16</v>
      </c>
      <c r="B268" s="128" t="s">
        <v>185</v>
      </c>
      <c r="C268" s="128" t="s">
        <v>186</v>
      </c>
      <c r="D268" s="129" t="s">
        <v>201</v>
      </c>
      <c r="E268" s="128" t="s">
        <v>14</v>
      </c>
      <c r="F268" s="130"/>
      <c r="G268" s="130"/>
      <c r="H268" s="162"/>
      <c r="I268" s="162">
        <v>500000</v>
      </c>
      <c r="J268" s="162">
        <v>2002000</v>
      </c>
      <c r="K268" s="162"/>
      <c r="L268" s="132"/>
      <c r="M268" s="149"/>
      <c r="N268" s="128" t="s">
        <v>195</v>
      </c>
    </row>
    <row r="269" spans="1:14" ht="204.75" customHeight="1" x14ac:dyDescent="0.25">
      <c r="A269" s="128">
        <v>17</v>
      </c>
      <c r="B269" s="128" t="s">
        <v>185</v>
      </c>
      <c r="C269" s="128" t="s">
        <v>186</v>
      </c>
      <c r="D269" s="129" t="s">
        <v>202</v>
      </c>
      <c r="E269" s="128" t="s">
        <v>10</v>
      </c>
      <c r="F269" s="130"/>
      <c r="G269" s="130"/>
      <c r="H269" s="162"/>
      <c r="I269" s="162">
        <v>500000</v>
      </c>
      <c r="J269" s="162">
        <v>1002000</v>
      </c>
      <c r="K269" s="162"/>
      <c r="L269" s="132"/>
      <c r="M269" s="149"/>
      <c r="N269" s="128" t="s">
        <v>195</v>
      </c>
    </row>
    <row r="270" spans="1:14" ht="189.75" customHeight="1" x14ac:dyDescent="0.25">
      <c r="A270" s="128">
        <v>18</v>
      </c>
      <c r="B270" s="128" t="s">
        <v>185</v>
      </c>
      <c r="C270" s="128" t="s">
        <v>186</v>
      </c>
      <c r="D270" s="129" t="s">
        <v>203</v>
      </c>
      <c r="E270" s="128" t="s">
        <v>102</v>
      </c>
      <c r="F270" s="130"/>
      <c r="G270" s="130"/>
      <c r="H270" s="162"/>
      <c r="I270" s="162">
        <v>252000</v>
      </c>
      <c r="J270" s="162">
        <v>252000</v>
      </c>
      <c r="K270" s="162"/>
      <c r="L270" s="132"/>
      <c r="M270" s="149"/>
      <c r="N270" s="128" t="s">
        <v>195</v>
      </c>
    </row>
    <row r="271" spans="1:14" ht="204.75" customHeight="1" x14ac:dyDescent="0.25">
      <c r="A271" s="128">
        <v>19</v>
      </c>
      <c r="B271" s="128" t="s">
        <v>185</v>
      </c>
      <c r="C271" s="128" t="s">
        <v>186</v>
      </c>
      <c r="D271" s="129" t="s">
        <v>374</v>
      </c>
      <c r="E271" s="128" t="s">
        <v>5</v>
      </c>
      <c r="F271" s="130"/>
      <c r="G271" s="130"/>
      <c r="H271" s="162"/>
      <c r="I271" s="162">
        <v>202000</v>
      </c>
      <c r="J271" s="162">
        <v>502000</v>
      </c>
      <c r="K271" s="162"/>
      <c r="L271" s="132"/>
      <c r="M271" s="149"/>
      <c r="N271" s="128" t="s">
        <v>195</v>
      </c>
    </row>
    <row r="272" spans="1:14" ht="204.75" customHeight="1" x14ac:dyDescent="0.25">
      <c r="A272" s="128">
        <v>20</v>
      </c>
      <c r="B272" s="128" t="s">
        <v>185</v>
      </c>
      <c r="C272" s="128" t="s">
        <v>186</v>
      </c>
      <c r="D272" s="129" t="s">
        <v>375</v>
      </c>
      <c r="E272" s="128" t="s">
        <v>36</v>
      </c>
      <c r="F272" s="130"/>
      <c r="G272" s="130"/>
      <c r="H272" s="162"/>
      <c r="I272" s="162">
        <v>202000</v>
      </c>
      <c r="J272" s="162">
        <v>502000</v>
      </c>
      <c r="K272" s="162"/>
      <c r="L272" s="132"/>
      <c r="M272" s="149"/>
      <c r="N272" s="128" t="s">
        <v>195</v>
      </c>
    </row>
    <row r="273" spans="1:14" ht="186" customHeight="1" x14ac:dyDescent="0.25">
      <c r="A273" s="128">
        <v>21</v>
      </c>
      <c r="B273" s="128" t="s">
        <v>185</v>
      </c>
      <c r="C273" s="128" t="s">
        <v>186</v>
      </c>
      <c r="D273" s="129" t="s">
        <v>376</v>
      </c>
      <c r="E273" s="128" t="s">
        <v>2</v>
      </c>
      <c r="F273" s="130"/>
      <c r="G273" s="130"/>
      <c r="H273" s="162"/>
      <c r="I273" s="162">
        <v>202000</v>
      </c>
      <c r="J273" s="162">
        <v>2002000</v>
      </c>
      <c r="K273" s="162"/>
      <c r="L273" s="132"/>
      <c r="M273" s="149"/>
      <c r="N273" s="128" t="s">
        <v>195</v>
      </c>
    </row>
    <row r="274" spans="1:14" ht="204.75" customHeight="1" x14ac:dyDescent="0.25">
      <c r="A274" s="128">
        <v>22</v>
      </c>
      <c r="B274" s="128" t="s">
        <v>185</v>
      </c>
      <c r="C274" s="128" t="s">
        <v>186</v>
      </c>
      <c r="D274" s="129" t="s">
        <v>377</v>
      </c>
      <c r="E274" s="128" t="s">
        <v>6</v>
      </c>
      <c r="F274" s="130"/>
      <c r="G274" s="130"/>
      <c r="H274" s="162"/>
      <c r="I274" s="162">
        <v>302000</v>
      </c>
      <c r="J274" s="162">
        <v>602000</v>
      </c>
      <c r="K274" s="162"/>
      <c r="L274" s="132"/>
      <c r="M274" s="149"/>
      <c r="N274" s="128" t="s">
        <v>195</v>
      </c>
    </row>
    <row r="275" spans="1:14" ht="204.75" customHeight="1" x14ac:dyDescent="0.25">
      <c r="A275" s="128">
        <v>23</v>
      </c>
      <c r="B275" s="128" t="s">
        <v>185</v>
      </c>
      <c r="C275" s="128" t="s">
        <v>186</v>
      </c>
      <c r="D275" s="129" t="s">
        <v>204</v>
      </c>
      <c r="E275" s="128" t="s">
        <v>68</v>
      </c>
      <c r="F275" s="130"/>
      <c r="G275" s="130"/>
      <c r="H275" s="162"/>
      <c r="I275" s="162">
        <v>300000</v>
      </c>
      <c r="J275" s="162">
        <v>417000</v>
      </c>
      <c r="K275" s="162"/>
      <c r="L275" s="132"/>
      <c r="M275" s="149"/>
      <c r="N275" s="128" t="s">
        <v>195</v>
      </c>
    </row>
    <row r="276" spans="1:14" ht="204.75" customHeight="1" x14ac:dyDescent="0.25">
      <c r="A276" s="128">
        <v>24</v>
      </c>
      <c r="B276" s="128" t="s">
        <v>185</v>
      </c>
      <c r="C276" s="128" t="s">
        <v>186</v>
      </c>
      <c r="D276" s="129" t="s">
        <v>205</v>
      </c>
      <c r="E276" s="128" t="s">
        <v>107</v>
      </c>
      <c r="F276" s="130"/>
      <c r="G276" s="130"/>
      <c r="H276" s="162"/>
      <c r="I276" s="162">
        <v>300000</v>
      </c>
      <c r="J276" s="162">
        <v>417000</v>
      </c>
      <c r="K276" s="162"/>
      <c r="L276" s="132"/>
      <c r="M276" s="149"/>
      <c r="N276" s="128" t="s">
        <v>195</v>
      </c>
    </row>
    <row r="277" spans="1:14" ht="204.75" customHeight="1" x14ac:dyDescent="0.25">
      <c r="A277" s="128">
        <v>25</v>
      </c>
      <c r="B277" s="128" t="s">
        <v>185</v>
      </c>
      <c r="C277" s="128" t="s">
        <v>186</v>
      </c>
      <c r="D277" s="129" t="s">
        <v>206</v>
      </c>
      <c r="E277" s="128" t="s">
        <v>8</v>
      </c>
      <c r="F277" s="130"/>
      <c r="G277" s="130"/>
      <c r="H277" s="162"/>
      <c r="I277" s="162">
        <v>300000</v>
      </c>
      <c r="J277" s="162">
        <v>417000</v>
      </c>
      <c r="K277" s="162"/>
      <c r="L277" s="132"/>
      <c r="M277" s="149"/>
      <c r="N277" s="128" t="s">
        <v>195</v>
      </c>
    </row>
    <row r="278" spans="1:14" ht="204.75" customHeight="1" x14ac:dyDescent="0.25">
      <c r="A278" s="128">
        <v>26</v>
      </c>
      <c r="B278" s="128" t="s">
        <v>185</v>
      </c>
      <c r="C278" s="128" t="s">
        <v>186</v>
      </c>
      <c r="D278" s="129" t="s">
        <v>207</v>
      </c>
      <c r="E278" s="128" t="s">
        <v>8</v>
      </c>
      <c r="F278" s="130"/>
      <c r="G278" s="130"/>
      <c r="H278" s="162"/>
      <c r="I278" s="162">
        <v>300000</v>
      </c>
      <c r="J278" s="162">
        <v>417000</v>
      </c>
      <c r="K278" s="162"/>
      <c r="L278" s="132"/>
      <c r="M278" s="149"/>
      <c r="N278" s="128" t="s">
        <v>195</v>
      </c>
    </row>
    <row r="279" spans="1:14" ht="242.25" customHeight="1" x14ac:dyDescent="0.25">
      <c r="A279" s="128">
        <v>27</v>
      </c>
      <c r="B279" s="128" t="s">
        <v>185</v>
      </c>
      <c r="C279" s="128" t="s">
        <v>186</v>
      </c>
      <c r="D279" s="129" t="s">
        <v>208</v>
      </c>
      <c r="E279" s="128" t="s">
        <v>8</v>
      </c>
      <c r="F279" s="130"/>
      <c r="G279" s="130"/>
      <c r="H279" s="162"/>
      <c r="I279" s="162">
        <v>300000</v>
      </c>
      <c r="J279" s="162">
        <v>417000</v>
      </c>
      <c r="K279" s="162"/>
      <c r="L279" s="132"/>
      <c r="M279" s="149"/>
      <c r="N279" s="128" t="s">
        <v>195</v>
      </c>
    </row>
    <row r="280" spans="1:14" ht="242.25" customHeight="1" x14ac:dyDescent="0.25">
      <c r="A280" s="128">
        <v>28</v>
      </c>
      <c r="B280" s="128" t="s">
        <v>185</v>
      </c>
      <c r="C280" s="128" t="s">
        <v>186</v>
      </c>
      <c r="D280" s="129" t="s">
        <v>209</v>
      </c>
      <c r="E280" s="128" t="s">
        <v>5</v>
      </c>
      <c r="F280" s="130"/>
      <c r="G280" s="130"/>
      <c r="H280" s="162"/>
      <c r="I280" s="162">
        <v>300000</v>
      </c>
      <c r="J280" s="162">
        <v>417000</v>
      </c>
      <c r="K280" s="162"/>
      <c r="L280" s="132"/>
      <c r="M280" s="149"/>
      <c r="N280" s="128" t="s">
        <v>195</v>
      </c>
    </row>
    <row r="281" spans="1:14" ht="238.5" customHeight="1" x14ac:dyDescent="0.25">
      <c r="A281" s="128">
        <v>29</v>
      </c>
      <c r="B281" s="128" t="s">
        <v>185</v>
      </c>
      <c r="C281" s="128" t="s">
        <v>186</v>
      </c>
      <c r="D281" s="129" t="s">
        <v>378</v>
      </c>
      <c r="E281" s="128" t="s">
        <v>5</v>
      </c>
      <c r="F281" s="130"/>
      <c r="G281" s="130"/>
      <c r="H281" s="162"/>
      <c r="I281" s="162">
        <v>300000</v>
      </c>
      <c r="J281" s="162">
        <v>417000</v>
      </c>
      <c r="K281" s="162"/>
      <c r="L281" s="132"/>
      <c r="M281" s="149"/>
      <c r="N281" s="128" t="s">
        <v>195</v>
      </c>
    </row>
    <row r="282" spans="1:14" ht="204.75" customHeight="1" x14ac:dyDescent="0.25">
      <c r="A282" s="128">
        <v>30</v>
      </c>
      <c r="B282" s="128" t="s">
        <v>185</v>
      </c>
      <c r="C282" s="128" t="s">
        <v>186</v>
      </c>
      <c r="D282" s="129" t="s">
        <v>379</v>
      </c>
      <c r="E282" s="128" t="s">
        <v>5</v>
      </c>
      <c r="F282" s="130"/>
      <c r="G282" s="130"/>
      <c r="H282" s="162"/>
      <c r="I282" s="162">
        <v>300000</v>
      </c>
      <c r="J282" s="162">
        <v>415000</v>
      </c>
      <c r="K282" s="162"/>
      <c r="L282" s="132"/>
      <c r="M282" s="149"/>
      <c r="N282" s="128" t="s">
        <v>195</v>
      </c>
    </row>
    <row r="283" spans="1:14" ht="273" customHeight="1" x14ac:dyDescent="0.25">
      <c r="A283" s="128">
        <v>31</v>
      </c>
      <c r="B283" s="128" t="s">
        <v>185</v>
      </c>
      <c r="C283" s="128" t="s">
        <v>186</v>
      </c>
      <c r="D283" s="129" t="s">
        <v>380</v>
      </c>
      <c r="E283" s="128" t="s">
        <v>5</v>
      </c>
      <c r="F283" s="130"/>
      <c r="G283" s="130"/>
      <c r="H283" s="162"/>
      <c r="I283" s="162">
        <v>202000</v>
      </c>
      <c r="J283" s="162">
        <v>417000</v>
      </c>
      <c r="K283" s="162"/>
      <c r="L283" s="132"/>
      <c r="M283" s="149"/>
      <c r="N283" s="128" t="s">
        <v>195</v>
      </c>
    </row>
    <row r="284" spans="1:14" ht="246.75" customHeight="1" x14ac:dyDescent="0.25">
      <c r="A284" s="128">
        <v>32</v>
      </c>
      <c r="B284" s="128" t="s">
        <v>185</v>
      </c>
      <c r="C284" s="128" t="s">
        <v>186</v>
      </c>
      <c r="D284" s="129" t="s">
        <v>381</v>
      </c>
      <c r="E284" s="128" t="s">
        <v>5</v>
      </c>
      <c r="F284" s="130"/>
      <c r="G284" s="130"/>
      <c r="H284" s="162"/>
      <c r="I284" s="162">
        <v>202000</v>
      </c>
      <c r="J284" s="162">
        <v>417000</v>
      </c>
      <c r="K284" s="162"/>
      <c r="L284" s="132"/>
      <c r="M284" s="149"/>
      <c r="N284" s="128" t="s">
        <v>195</v>
      </c>
    </row>
    <row r="285" spans="1:14" ht="234.75" customHeight="1" x14ac:dyDescent="0.25">
      <c r="A285" s="128">
        <v>33</v>
      </c>
      <c r="B285" s="128" t="s">
        <v>185</v>
      </c>
      <c r="C285" s="128" t="s">
        <v>186</v>
      </c>
      <c r="D285" s="129" t="s">
        <v>210</v>
      </c>
      <c r="E285" s="128" t="s">
        <v>102</v>
      </c>
      <c r="F285" s="130"/>
      <c r="G285" s="130"/>
      <c r="H285" s="162"/>
      <c r="I285" s="162">
        <v>300000</v>
      </c>
      <c r="J285" s="162">
        <v>415000</v>
      </c>
      <c r="K285" s="162"/>
      <c r="L285" s="132"/>
      <c r="M285" s="149"/>
      <c r="N285" s="128" t="s">
        <v>195</v>
      </c>
    </row>
    <row r="286" spans="1:14" ht="250.5" customHeight="1" x14ac:dyDescent="0.25">
      <c r="A286" s="128">
        <v>34</v>
      </c>
      <c r="B286" s="128" t="s">
        <v>185</v>
      </c>
      <c r="C286" s="128" t="s">
        <v>186</v>
      </c>
      <c r="D286" s="129" t="s">
        <v>382</v>
      </c>
      <c r="E286" s="128" t="s">
        <v>102</v>
      </c>
      <c r="F286" s="130"/>
      <c r="G286" s="130"/>
      <c r="H286" s="162"/>
      <c r="I286" s="162">
        <v>202000</v>
      </c>
      <c r="J286" s="162">
        <v>417000</v>
      </c>
      <c r="K286" s="162"/>
      <c r="L286" s="132"/>
      <c r="M286" s="149"/>
      <c r="N286" s="128" t="s">
        <v>195</v>
      </c>
    </row>
    <row r="287" spans="1:14" ht="231" customHeight="1" x14ac:dyDescent="0.25">
      <c r="A287" s="128">
        <v>35</v>
      </c>
      <c r="B287" s="128" t="s">
        <v>185</v>
      </c>
      <c r="C287" s="128" t="s">
        <v>186</v>
      </c>
      <c r="D287" s="129" t="s">
        <v>211</v>
      </c>
      <c r="E287" s="128" t="s">
        <v>7</v>
      </c>
      <c r="F287" s="130"/>
      <c r="G287" s="130"/>
      <c r="H287" s="162"/>
      <c r="I287" s="162">
        <v>300000</v>
      </c>
      <c r="J287" s="162">
        <v>417000</v>
      </c>
      <c r="K287" s="162"/>
      <c r="L287" s="132"/>
      <c r="M287" s="149"/>
      <c r="N287" s="128" t="s">
        <v>195</v>
      </c>
    </row>
    <row r="288" spans="1:14" ht="223.5" customHeight="1" x14ac:dyDescent="0.25">
      <c r="A288" s="128">
        <v>36</v>
      </c>
      <c r="B288" s="128" t="s">
        <v>185</v>
      </c>
      <c r="C288" s="128" t="s">
        <v>186</v>
      </c>
      <c r="D288" s="129" t="s">
        <v>383</v>
      </c>
      <c r="E288" s="128" t="s">
        <v>7</v>
      </c>
      <c r="F288" s="130"/>
      <c r="G288" s="130"/>
      <c r="H288" s="162"/>
      <c r="I288" s="162">
        <v>202000</v>
      </c>
      <c r="J288" s="162">
        <v>417000</v>
      </c>
      <c r="K288" s="162"/>
      <c r="L288" s="132"/>
      <c r="M288" s="149"/>
      <c r="N288" s="128" t="s">
        <v>195</v>
      </c>
    </row>
    <row r="289" spans="1:14" ht="250.5" customHeight="1" x14ac:dyDescent="0.25">
      <c r="A289" s="128">
        <v>37</v>
      </c>
      <c r="B289" s="128" t="s">
        <v>185</v>
      </c>
      <c r="C289" s="128" t="s">
        <v>186</v>
      </c>
      <c r="D289" s="129" t="s">
        <v>384</v>
      </c>
      <c r="E289" s="128" t="s">
        <v>7</v>
      </c>
      <c r="F289" s="130"/>
      <c r="G289" s="130"/>
      <c r="H289" s="162"/>
      <c r="I289" s="162">
        <v>202000</v>
      </c>
      <c r="J289" s="162">
        <v>417000</v>
      </c>
      <c r="K289" s="162"/>
      <c r="L289" s="132"/>
      <c r="M289" s="149"/>
      <c r="N289" s="128" t="s">
        <v>195</v>
      </c>
    </row>
    <row r="290" spans="1:14" ht="204.75" customHeight="1" x14ac:dyDescent="0.25">
      <c r="A290" s="128">
        <v>38</v>
      </c>
      <c r="B290" s="128" t="s">
        <v>185</v>
      </c>
      <c r="C290" s="128" t="s">
        <v>186</v>
      </c>
      <c r="D290" s="129" t="s">
        <v>212</v>
      </c>
      <c r="E290" s="128" t="s">
        <v>81</v>
      </c>
      <c r="F290" s="130"/>
      <c r="G290" s="130"/>
      <c r="H290" s="162"/>
      <c r="I290" s="162">
        <v>300000</v>
      </c>
      <c r="J290" s="162">
        <v>417000</v>
      </c>
      <c r="K290" s="162"/>
      <c r="L290" s="132"/>
      <c r="M290" s="149"/>
      <c r="N290" s="128" t="s">
        <v>195</v>
      </c>
    </row>
    <row r="291" spans="1:14" ht="204.75" customHeight="1" x14ac:dyDescent="0.25">
      <c r="A291" s="128">
        <v>1</v>
      </c>
      <c r="B291" s="128" t="s">
        <v>213</v>
      </c>
      <c r="C291" s="128" t="s">
        <v>35</v>
      </c>
      <c r="D291" s="129" t="s">
        <v>214</v>
      </c>
      <c r="E291" s="128" t="s">
        <v>8</v>
      </c>
      <c r="F291" s="130">
        <v>42528</v>
      </c>
      <c r="G291" s="130">
        <v>43561</v>
      </c>
      <c r="H291" s="158">
        <v>11949701</v>
      </c>
      <c r="I291" s="136">
        <v>40000000</v>
      </c>
      <c r="J291" s="158">
        <v>36447819</v>
      </c>
      <c r="K291" s="158">
        <v>20212484</v>
      </c>
      <c r="L291" s="132">
        <f t="shared" ref="L291:L335" si="5">K291*100/I291</f>
        <v>50.531210000000002</v>
      </c>
      <c r="M291" s="149">
        <v>55</v>
      </c>
      <c r="N291" s="128" t="s">
        <v>11</v>
      </c>
    </row>
    <row r="292" spans="1:14" ht="204.75" customHeight="1" x14ac:dyDescent="0.25">
      <c r="A292" s="128">
        <v>2</v>
      </c>
      <c r="B292" s="128" t="s">
        <v>213</v>
      </c>
      <c r="C292" s="128" t="s">
        <v>1</v>
      </c>
      <c r="D292" s="129" t="s">
        <v>215</v>
      </c>
      <c r="E292" s="128" t="s">
        <v>8</v>
      </c>
      <c r="F292" s="130">
        <v>42542</v>
      </c>
      <c r="G292" s="130">
        <v>42924</v>
      </c>
      <c r="H292" s="158">
        <v>1110517</v>
      </c>
      <c r="I292" s="136">
        <v>7250000</v>
      </c>
      <c r="J292" s="158">
        <v>4945262</v>
      </c>
      <c r="K292" s="158">
        <v>1885575</v>
      </c>
      <c r="L292" s="132">
        <f t="shared" si="5"/>
        <v>26.007931034482759</v>
      </c>
      <c r="M292" s="149">
        <v>38</v>
      </c>
      <c r="N292" s="128" t="s">
        <v>11</v>
      </c>
    </row>
    <row r="293" spans="1:14" ht="273" customHeight="1" x14ac:dyDescent="0.25">
      <c r="A293" s="128">
        <v>3</v>
      </c>
      <c r="B293" s="128" t="s">
        <v>213</v>
      </c>
      <c r="C293" s="128" t="s">
        <v>35</v>
      </c>
      <c r="D293" s="129" t="s">
        <v>216</v>
      </c>
      <c r="E293" s="128" t="s">
        <v>8</v>
      </c>
      <c r="F293" s="130">
        <v>42551</v>
      </c>
      <c r="G293" s="130">
        <v>43342</v>
      </c>
      <c r="H293" s="158">
        <v>1947509</v>
      </c>
      <c r="I293" s="136">
        <v>10000000</v>
      </c>
      <c r="J293" s="158">
        <v>10728678</v>
      </c>
      <c r="K293" s="158">
        <v>5030918</v>
      </c>
      <c r="L293" s="132">
        <f t="shared" si="5"/>
        <v>50.309179999999998</v>
      </c>
      <c r="M293" s="149">
        <v>47</v>
      </c>
      <c r="N293" s="128" t="s">
        <v>11</v>
      </c>
    </row>
    <row r="294" spans="1:14" ht="204.75" customHeight="1" x14ac:dyDescent="0.25">
      <c r="A294" s="128">
        <v>4</v>
      </c>
      <c r="B294" s="128" t="s">
        <v>213</v>
      </c>
      <c r="C294" s="128" t="s">
        <v>35</v>
      </c>
      <c r="D294" s="129" t="s">
        <v>217</v>
      </c>
      <c r="E294" s="128" t="s">
        <v>8</v>
      </c>
      <c r="F294" s="130">
        <v>42549</v>
      </c>
      <c r="G294" s="130">
        <v>43335</v>
      </c>
      <c r="H294" s="136">
        <v>946327</v>
      </c>
      <c r="I294" s="136">
        <v>10000000</v>
      </c>
      <c r="J294" s="136">
        <v>10321371</v>
      </c>
      <c r="K294" s="136">
        <v>2073941</v>
      </c>
      <c r="L294" s="132">
        <f t="shared" si="5"/>
        <v>20.739409999999999</v>
      </c>
      <c r="M294" s="132">
        <v>21</v>
      </c>
      <c r="N294" s="128" t="s">
        <v>11</v>
      </c>
    </row>
    <row r="295" spans="1:14" ht="409.5" customHeight="1" x14ac:dyDescent="0.25">
      <c r="A295" s="139">
        <v>1</v>
      </c>
      <c r="B295" s="128" t="s">
        <v>218</v>
      </c>
      <c r="C295" s="128" t="s">
        <v>54</v>
      </c>
      <c r="D295" s="129" t="s">
        <v>219</v>
      </c>
      <c r="E295" s="128" t="s">
        <v>8</v>
      </c>
      <c r="F295" s="130">
        <v>42691</v>
      </c>
      <c r="G295" s="130">
        <v>42781</v>
      </c>
      <c r="H295" s="136"/>
      <c r="I295" s="136">
        <v>542000</v>
      </c>
      <c r="J295" s="136">
        <v>182900</v>
      </c>
      <c r="K295" s="136"/>
      <c r="L295" s="132"/>
      <c r="M295" s="132"/>
      <c r="N295" s="128" t="s">
        <v>11</v>
      </c>
    </row>
    <row r="296" spans="1:14" ht="390" customHeight="1" x14ac:dyDescent="0.25">
      <c r="A296" s="128"/>
      <c r="B296" s="128" t="s">
        <v>218</v>
      </c>
      <c r="C296" s="128" t="s">
        <v>54</v>
      </c>
      <c r="D296" s="129" t="s">
        <v>220</v>
      </c>
      <c r="E296" s="128" t="s">
        <v>8</v>
      </c>
      <c r="F296" s="130">
        <v>42691</v>
      </c>
      <c r="G296" s="130">
        <v>42766</v>
      </c>
      <c r="H296" s="136"/>
      <c r="I296" s="136"/>
      <c r="J296" s="136">
        <v>158120</v>
      </c>
      <c r="K296" s="136">
        <v>158120</v>
      </c>
      <c r="L296" s="132"/>
      <c r="M296" s="132">
        <v>100</v>
      </c>
      <c r="N296" s="128" t="s">
        <v>3</v>
      </c>
    </row>
    <row r="297" spans="1:14" ht="246" customHeight="1" x14ac:dyDescent="0.25">
      <c r="A297" s="128">
        <v>2</v>
      </c>
      <c r="B297" s="128" t="s">
        <v>218</v>
      </c>
      <c r="C297" s="128" t="s">
        <v>54</v>
      </c>
      <c r="D297" s="129" t="s">
        <v>221</v>
      </c>
      <c r="E297" s="128" t="s">
        <v>8</v>
      </c>
      <c r="F297" s="130"/>
      <c r="G297" s="130"/>
      <c r="H297" s="136"/>
      <c r="I297" s="136">
        <v>11500000</v>
      </c>
      <c r="J297" s="136">
        <v>11500000</v>
      </c>
      <c r="K297" s="136"/>
      <c r="L297" s="132"/>
      <c r="M297" s="132"/>
      <c r="N297" s="128" t="s">
        <v>78</v>
      </c>
    </row>
    <row r="298" spans="1:14" ht="264.75" customHeight="1" x14ac:dyDescent="0.25">
      <c r="A298" s="128">
        <v>3</v>
      </c>
      <c r="B298" s="128" t="s">
        <v>218</v>
      </c>
      <c r="C298" s="128" t="s">
        <v>54</v>
      </c>
      <c r="D298" s="129" t="s">
        <v>222</v>
      </c>
      <c r="E298" s="128" t="s">
        <v>8</v>
      </c>
      <c r="F298" s="130"/>
      <c r="G298" s="130">
        <v>42709</v>
      </c>
      <c r="H298" s="136"/>
      <c r="I298" s="136">
        <v>500000</v>
      </c>
      <c r="J298" s="136">
        <v>500000</v>
      </c>
      <c r="K298" s="136"/>
      <c r="L298" s="132"/>
      <c r="M298" s="132"/>
      <c r="N298" s="128" t="s">
        <v>48</v>
      </c>
    </row>
    <row r="299" spans="1:14" ht="264.75" customHeight="1" x14ac:dyDescent="0.25">
      <c r="A299" s="128">
        <v>4</v>
      </c>
      <c r="B299" s="128" t="s">
        <v>218</v>
      </c>
      <c r="C299" s="128" t="s">
        <v>54</v>
      </c>
      <c r="D299" s="129" t="s">
        <v>223</v>
      </c>
      <c r="E299" s="128" t="s">
        <v>8</v>
      </c>
      <c r="F299" s="130">
        <v>42578</v>
      </c>
      <c r="G299" s="130">
        <v>42828</v>
      </c>
      <c r="H299" s="136">
        <v>865231</v>
      </c>
      <c r="I299" s="136">
        <v>4000000</v>
      </c>
      <c r="J299" s="136">
        <v>2591261</v>
      </c>
      <c r="K299" s="136">
        <v>881160</v>
      </c>
      <c r="L299" s="132">
        <f t="shared" si="5"/>
        <v>22.029</v>
      </c>
      <c r="M299" s="132">
        <v>67</v>
      </c>
      <c r="N299" s="128" t="s">
        <v>11</v>
      </c>
    </row>
    <row r="300" spans="1:14" ht="341.25" customHeight="1" x14ac:dyDescent="0.25">
      <c r="A300" s="128"/>
      <c r="B300" s="128" t="s">
        <v>218</v>
      </c>
      <c r="C300" s="128" t="s">
        <v>54</v>
      </c>
      <c r="D300" s="129" t="s">
        <v>386</v>
      </c>
      <c r="E300" s="128" t="s">
        <v>8</v>
      </c>
      <c r="F300" s="130">
        <v>42696</v>
      </c>
      <c r="G300" s="130">
        <v>42810</v>
      </c>
      <c r="H300" s="136"/>
      <c r="I300" s="136"/>
      <c r="J300" s="136">
        <v>321082</v>
      </c>
      <c r="K300" s="136">
        <v>164476</v>
      </c>
      <c r="L300" s="132"/>
      <c r="M300" s="132"/>
      <c r="N300" s="128" t="s">
        <v>11</v>
      </c>
    </row>
    <row r="301" spans="1:14" ht="242.25" customHeight="1" x14ac:dyDescent="0.25">
      <c r="A301" s="128"/>
      <c r="B301" s="128" t="s">
        <v>218</v>
      </c>
      <c r="C301" s="128" t="s">
        <v>54</v>
      </c>
      <c r="D301" s="129" t="s">
        <v>387</v>
      </c>
      <c r="E301" s="128" t="s">
        <v>8</v>
      </c>
      <c r="F301" s="130"/>
      <c r="G301" s="130"/>
      <c r="H301" s="136"/>
      <c r="I301" s="136"/>
      <c r="J301" s="136">
        <v>61445</v>
      </c>
      <c r="K301" s="136">
        <v>61445</v>
      </c>
      <c r="L301" s="132"/>
      <c r="M301" s="132">
        <v>100</v>
      </c>
      <c r="N301" s="128" t="s">
        <v>3</v>
      </c>
    </row>
    <row r="302" spans="1:14" ht="253.5" customHeight="1" x14ac:dyDescent="0.25">
      <c r="A302" s="128"/>
      <c r="B302" s="128" t="s">
        <v>218</v>
      </c>
      <c r="C302" s="128" t="s">
        <v>54</v>
      </c>
      <c r="D302" s="129" t="s">
        <v>388</v>
      </c>
      <c r="E302" s="128" t="s">
        <v>8</v>
      </c>
      <c r="F302" s="130">
        <v>42739</v>
      </c>
      <c r="G302" s="130">
        <v>42905</v>
      </c>
      <c r="H302" s="136"/>
      <c r="I302" s="136"/>
      <c r="J302" s="136">
        <v>5010163</v>
      </c>
      <c r="K302" s="136">
        <v>287265</v>
      </c>
      <c r="L302" s="132"/>
      <c r="M302" s="132">
        <v>6</v>
      </c>
      <c r="N302" s="128" t="s">
        <v>11</v>
      </c>
    </row>
    <row r="303" spans="1:14" ht="264.75" customHeight="1" x14ac:dyDescent="0.25">
      <c r="A303" s="128">
        <v>5</v>
      </c>
      <c r="B303" s="128" t="s">
        <v>218</v>
      </c>
      <c r="C303" s="128" t="s">
        <v>54</v>
      </c>
      <c r="D303" s="129" t="s">
        <v>225</v>
      </c>
      <c r="E303" s="128" t="s">
        <v>8</v>
      </c>
      <c r="F303" s="130">
        <v>42661</v>
      </c>
      <c r="G303" s="130">
        <v>42774</v>
      </c>
      <c r="H303" s="136"/>
      <c r="I303" s="136">
        <v>6423000</v>
      </c>
      <c r="J303" s="136">
        <v>112017</v>
      </c>
      <c r="K303" s="136">
        <v>112017</v>
      </c>
      <c r="L303" s="132">
        <f t="shared" si="5"/>
        <v>1.7439981317141522</v>
      </c>
      <c r="M303" s="132"/>
      <c r="N303" s="128" t="s">
        <v>3</v>
      </c>
    </row>
    <row r="304" spans="1:14" ht="238.5" customHeight="1" x14ac:dyDescent="0.25">
      <c r="A304" s="128"/>
      <c r="B304" s="128" t="s">
        <v>218</v>
      </c>
      <c r="C304" s="128" t="s">
        <v>54</v>
      </c>
      <c r="D304" s="129" t="s">
        <v>226</v>
      </c>
      <c r="E304" s="128" t="s">
        <v>8</v>
      </c>
      <c r="F304" s="130"/>
      <c r="G304" s="130">
        <v>42781</v>
      </c>
      <c r="H304" s="136"/>
      <c r="I304" s="136"/>
      <c r="J304" s="136">
        <v>125628</v>
      </c>
      <c r="K304" s="136">
        <v>125628</v>
      </c>
      <c r="L304" s="132"/>
      <c r="M304" s="132"/>
      <c r="N304" s="128" t="s">
        <v>3</v>
      </c>
    </row>
    <row r="305" spans="1:14" ht="238.5" customHeight="1" x14ac:dyDescent="0.25">
      <c r="A305" s="128"/>
      <c r="B305" s="128" t="s">
        <v>218</v>
      </c>
      <c r="C305" s="128" t="s">
        <v>54</v>
      </c>
      <c r="D305" s="129" t="s">
        <v>224</v>
      </c>
      <c r="E305" s="128" t="s">
        <v>8</v>
      </c>
      <c r="F305" s="130"/>
      <c r="G305" s="130"/>
      <c r="H305" s="136"/>
      <c r="I305" s="136"/>
      <c r="J305" s="136">
        <v>694000</v>
      </c>
      <c r="K305" s="136"/>
      <c r="L305" s="132"/>
      <c r="M305" s="132"/>
      <c r="N305" s="128" t="s">
        <v>11</v>
      </c>
    </row>
    <row r="306" spans="1:14" ht="223.5" customHeight="1" x14ac:dyDescent="0.25">
      <c r="A306" s="128"/>
      <c r="B306" s="128" t="s">
        <v>218</v>
      </c>
      <c r="C306" s="128" t="s">
        <v>54</v>
      </c>
      <c r="D306" s="129" t="s">
        <v>389</v>
      </c>
      <c r="E306" s="128" t="s">
        <v>8</v>
      </c>
      <c r="F306" s="130"/>
      <c r="G306" s="130"/>
      <c r="H306" s="136"/>
      <c r="I306" s="136"/>
      <c r="J306" s="136">
        <v>22261</v>
      </c>
      <c r="K306" s="136"/>
      <c r="L306" s="132"/>
      <c r="M306" s="132"/>
      <c r="N306" s="128" t="s">
        <v>11</v>
      </c>
    </row>
    <row r="307" spans="1:14" ht="310.5" customHeight="1" x14ac:dyDescent="0.25">
      <c r="A307" s="128"/>
      <c r="B307" s="128" t="s">
        <v>218</v>
      </c>
      <c r="C307" s="128" t="s">
        <v>54</v>
      </c>
      <c r="D307" s="129" t="s">
        <v>227</v>
      </c>
      <c r="E307" s="128" t="s">
        <v>8</v>
      </c>
      <c r="F307" s="130">
        <v>42676</v>
      </c>
      <c r="G307" s="130">
        <v>42774</v>
      </c>
      <c r="H307" s="136"/>
      <c r="I307" s="136"/>
      <c r="J307" s="136">
        <v>228920</v>
      </c>
      <c r="K307" s="136"/>
      <c r="L307" s="132"/>
      <c r="M307" s="132"/>
      <c r="N307" s="128" t="s">
        <v>11</v>
      </c>
    </row>
    <row r="308" spans="1:14" ht="257.25" customHeight="1" x14ac:dyDescent="0.25">
      <c r="A308" s="128"/>
      <c r="B308" s="128" t="s">
        <v>218</v>
      </c>
      <c r="C308" s="128" t="s">
        <v>54</v>
      </c>
      <c r="D308" s="129" t="s">
        <v>390</v>
      </c>
      <c r="E308" s="128" t="s">
        <v>8</v>
      </c>
      <c r="F308" s="130">
        <v>42739</v>
      </c>
      <c r="G308" s="130">
        <v>42905</v>
      </c>
      <c r="H308" s="136"/>
      <c r="I308" s="136"/>
      <c r="J308" s="136">
        <v>887477</v>
      </c>
      <c r="K308" s="136"/>
      <c r="L308" s="132"/>
      <c r="M308" s="132"/>
      <c r="N308" s="128" t="s">
        <v>11</v>
      </c>
    </row>
    <row r="309" spans="1:14" ht="219.75" customHeight="1" x14ac:dyDescent="0.25">
      <c r="A309" s="128">
        <v>6</v>
      </c>
      <c r="B309" s="128" t="s">
        <v>218</v>
      </c>
      <c r="C309" s="128" t="s">
        <v>54</v>
      </c>
      <c r="D309" s="129" t="s">
        <v>391</v>
      </c>
      <c r="E309" s="128" t="s">
        <v>8</v>
      </c>
      <c r="F309" s="130"/>
      <c r="G309" s="130">
        <v>42709</v>
      </c>
      <c r="H309" s="136"/>
      <c r="I309" s="136">
        <v>3500000</v>
      </c>
      <c r="J309" s="136">
        <v>3500000</v>
      </c>
      <c r="K309" s="136"/>
      <c r="L309" s="132"/>
      <c r="M309" s="132"/>
      <c r="N309" s="128" t="s">
        <v>78</v>
      </c>
    </row>
    <row r="310" spans="1:14" ht="363" customHeight="1" x14ac:dyDescent="0.25">
      <c r="A310" s="139">
        <v>1</v>
      </c>
      <c r="B310" s="139" t="s">
        <v>228</v>
      </c>
      <c r="C310" s="139" t="s">
        <v>35</v>
      </c>
      <c r="D310" s="140" t="s">
        <v>679</v>
      </c>
      <c r="E310" s="139" t="s">
        <v>544</v>
      </c>
      <c r="F310" s="141">
        <v>41453</v>
      </c>
      <c r="G310" s="141">
        <v>42827</v>
      </c>
      <c r="H310" s="163">
        <v>82600000</v>
      </c>
      <c r="I310" s="157">
        <v>2570000</v>
      </c>
      <c r="J310" s="163">
        <v>103600000</v>
      </c>
      <c r="K310" s="163"/>
      <c r="L310" s="142"/>
      <c r="M310" s="142">
        <v>83</v>
      </c>
      <c r="N310" s="139" t="s">
        <v>11</v>
      </c>
    </row>
    <row r="311" spans="1:14" ht="246" customHeight="1" x14ac:dyDescent="0.25">
      <c r="A311" s="139">
        <v>2</v>
      </c>
      <c r="B311" s="139" t="s">
        <v>228</v>
      </c>
      <c r="C311" s="139" t="s">
        <v>35</v>
      </c>
      <c r="D311" s="140" t="s">
        <v>680</v>
      </c>
      <c r="E311" s="139" t="s">
        <v>543</v>
      </c>
      <c r="F311" s="151">
        <v>42794</v>
      </c>
      <c r="G311" s="164">
        <v>2018</v>
      </c>
      <c r="H311" s="163"/>
      <c r="I311" s="157">
        <v>3855000</v>
      </c>
      <c r="J311" s="163">
        <v>142280000</v>
      </c>
      <c r="K311" s="163"/>
      <c r="L311" s="142"/>
      <c r="M311" s="142"/>
      <c r="N311" s="139" t="s">
        <v>78</v>
      </c>
    </row>
    <row r="312" spans="1:14" ht="273" customHeight="1" x14ac:dyDescent="0.25">
      <c r="A312" s="139">
        <v>3</v>
      </c>
      <c r="B312" s="139" t="s">
        <v>228</v>
      </c>
      <c r="C312" s="139" t="s">
        <v>35</v>
      </c>
      <c r="D312" s="140" t="s">
        <v>681</v>
      </c>
      <c r="E312" s="139" t="s">
        <v>545</v>
      </c>
      <c r="F312" s="151">
        <v>42697</v>
      </c>
      <c r="G312" s="139">
        <v>2018</v>
      </c>
      <c r="H312" s="163"/>
      <c r="I312" s="157">
        <v>2450000</v>
      </c>
      <c r="J312" s="163">
        <v>38000000</v>
      </c>
      <c r="K312" s="163"/>
      <c r="L312" s="142"/>
      <c r="M312" s="142"/>
      <c r="N312" s="139" t="s">
        <v>78</v>
      </c>
    </row>
    <row r="313" spans="1:14" ht="227.25" customHeight="1" x14ac:dyDescent="0.25">
      <c r="A313" s="139">
        <v>4</v>
      </c>
      <c r="B313" s="139" t="s">
        <v>228</v>
      </c>
      <c r="C313" s="139" t="s">
        <v>35</v>
      </c>
      <c r="D313" s="140" t="s">
        <v>682</v>
      </c>
      <c r="E313" s="139" t="s">
        <v>546</v>
      </c>
      <c r="F313" s="151">
        <v>42551</v>
      </c>
      <c r="G313" s="164">
        <v>2018</v>
      </c>
      <c r="H313" s="163"/>
      <c r="I313" s="157">
        <v>1300000</v>
      </c>
      <c r="J313" s="163">
        <v>71000000</v>
      </c>
      <c r="K313" s="163"/>
      <c r="L313" s="142"/>
      <c r="M313" s="142"/>
      <c r="N313" s="139" t="s">
        <v>78</v>
      </c>
    </row>
    <row r="314" spans="1:14" ht="223.5" customHeight="1" x14ac:dyDescent="0.25">
      <c r="A314" s="139">
        <v>5</v>
      </c>
      <c r="B314" s="139" t="s">
        <v>228</v>
      </c>
      <c r="C314" s="139" t="s">
        <v>35</v>
      </c>
      <c r="D314" s="140" t="s">
        <v>683</v>
      </c>
      <c r="E314" s="139" t="s">
        <v>547</v>
      </c>
      <c r="F314" s="151">
        <v>42262</v>
      </c>
      <c r="G314" s="151">
        <v>43517</v>
      </c>
      <c r="H314" s="163">
        <v>33090000</v>
      </c>
      <c r="I314" s="157">
        <v>3000000</v>
      </c>
      <c r="J314" s="163">
        <v>99100000</v>
      </c>
      <c r="K314" s="163"/>
      <c r="L314" s="142"/>
      <c r="M314" s="142">
        <v>37</v>
      </c>
      <c r="N314" s="139" t="s">
        <v>11</v>
      </c>
    </row>
    <row r="315" spans="1:14" ht="246" customHeight="1" x14ac:dyDescent="0.25">
      <c r="A315" s="139">
        <v>6</v>
      </c>
      <c r="B315" s="139" t="s">
        <v>228</v>
      </c>
      <c r="C315" s="139" t="s">
        <v>35</v>
      </c>
      <c r="D315" s="140" t="s">
        <v>684</v>
      </c>
      <c r="E315" s="139" t="s">
        <v>548</v>
      </c>
      <c r="F315" s="151">
        <v>42570</v>
      </c>
      <c r="G315" s="151">
        <v>43610</v>
      </c>
      <c r="H315" s="163"/>
      <c r="I315" s="157">
        <v>2000</v>
      </c>
      <c r="J315" s="163">
        <v>85700000</v>
      </c>
      <c r="K315" s="163"/>
      <c r="L315" s="142"/>
      <c r="M315" s="142"/>
      <c r="N315" s="139" t="s">
        <v>11</v>
      </c>
    </row>
    <row r="316" spans="1:14" ht="234.75" customHeight="1" x14ac:dyDescent="0.25">
      <c r="A316" s="139">
        <v>7</v>
      </c>
      <c r="B316" s="139" t="s">
        <v>228</v>
      </c>
      <c r="C316" s="139" t="s">
        <v>35</v>
      </c>
      <c r="D316" s="140" t="s">
        <v>229</v>
      </c>
      <c r="E316" s="139" t="s">
        <v>5</v>
      </c>
      <c r="F316" s="151"/>
      <c r="G316" s="151"/>
      <c r="H316" s="163"/>
      <c r="I316" s="157"/>
      <c r="J316" s="163"/>
      <c r="K316" s="163"/>
      <c r="L316" s="142"/>
      <c r="M316" s="142"/>
      <c r="N316" s="139" t="s">
        <v>11</v>
      </c>
    </row>
    <row r="317" spans="1:14" ht="242.25" customHeight="1" x14ac:dyDescent="0.25">
      <c r="A317" s="128"/>
      <c r="B317" s="128" t="s">
        <v>228</v>
      </c>
      <c r="C317" s="128" t="s">
        <v>35</v>
      </c>
      <c r="D317" s="129" t="s">
        <v>685</v>
      </c>
      <c r="E317" s="128" t="s">
        <v>5</v>
      </c>
      <c r="F317" s="135">
        <v>41607</v>
      </c>
      <c r="G317" s="135">
        <v>42475</v>
      </c>
      <c r="H317" s="158">
        <v>24120000</v>
      </c>
      <c r="I317" s="136">
        <v>1000</v>
      </c>
      <c r="J317" s="158">
        <v>24802000</v>
      </c>
      <c r="K317" s="158">
        <v>682000</v>
      </c>
      <c r="L317" s="132">
        <v>682</v>
      </c>
      <c r="M317" s="132">
        <v>100</v>
      </c>
      <c r="N317" s="128" t="s">
        <v>3</v>
      </c>
    </row>
    <row r="318" spans="1:14" ht="253.5" customHeight="1" x14ac:dyDescent="0.25">
      <c r="A318" s="128"/>
      <c r="B318" s="128" t="s">
        <v>228</v>
      </c>
      <c r="C318" s="128" t="s">
        <v>35</v>
      </c>
      <c r="D318" s="129" t="s">
        <v>230</v>
      </c>
      <c r="E318" s="128" t="s">
        <v>5</v>
      </c>
      <c r="F318" s="135">
        <v>41998</v>
      </c>
      <c r="G318" s="135">
        <v>42829</v>
      </c>
      <c r="H318" s="158">
        <v>3520000</v>
      </c>
      <c r="I318" s="136">
        <v>1000</v>
      </c>
      <c r="J318" s="158">
        <v>4110000</v>
      </c>
      <c r="K318" s="158"/>
      <c r="L318" s="132"/>
      <c r="M318" s="132">
        <v>88</v>
      </c>
      <c r="N318" s="128" t="s">
        <v>11</v>
      </c>
    </row>
    <row r="319" spans="1:14" ht="291.75" customHeight="1" x14ac:dyDescent="0.25">
      <c r="A319" s="139">
        <v>8</v>
      </c>
      <c r="B319" s="139" t="s">
        <v>228</v>
      </c>
      <c r="C319" s="139" t="s">
        <v>35</v>
      </c>
      <c r="D319" s="140" t="s">
        <v>231</v>
      </c>
      <c r="E319" s="139" t="s">
        <v>8</v>
      </c>
      <c r="F319" s="141"/>
      <c r="G319" s="141"/>
      <c r="H319" s="163"/>
      <c r="I319" s="157"/>
      <c r="J319" s="163"/>
      <c r="K319" s="163"/>
      <c r="L319" s="142"/>
      <c r="M319" s="142"/>
      <c r="N319" s="139" t="s">
        <v>11</v>
      </c>
    </row>
    <row r="320" spans="1:14" ht="273" customHeight="1" x14ac:dyDescent="0.25">
      <c r="A320" s="128"/>
      <c r="B320" s="128" t="s">
        <v>228</v>
      </c>
      <c r="C320" s="128" t="s">
        <v>35</v>
      </c>
      <c r="D320" s="129" t="s">
        <v>686</v>
      </c>
      <c r="E320" s="128" t="s">
        <v>8</v>
      </c>
      <c r="F320" s="130">
        <v>41394</v>
      </c>
      <c r="G320" s="130">
        <v>42528</v>
      </c>
      <c r="H320" s="158">
        <v>42330000</v>
      </c>
      <c r="I320" s="136"/>
      <c r="J320" s="158">
        <v>42610000</v>
      </c>
      <c r="K320" s="158"/>
      <c r="L320" s="132"/>
      <c r="M320" s="132">
        <v>100</v>
      </c>
      <c r="N320" s="128" t="s">
        <v>3</v>
      </c>
    </row>
    <row r="321" spans="1:14" ht="341.25" customHeight="1" x14ac:dyDescent="0.25">
      <c r="A321" s="128"/>
      <c r="B321" s="128" t="s">
        <v>228</v>
      </c>
      <c r="C321" s="128" t="s">
        <v>35</v>
      </c>
      <c r="D321" s="129" t="s">
        <v>232</v>
      </c>
      <c r="E321" s="128" t="s">
        <v>8</v>
      </c>
      <c r="F321" s="135">
        <v>42633</v>
      </c>
      <c r="G321" s="135">
        <v>43381</v>
      </c>
      <c r="H321" s="158"/>
      <c r="I321" s="136"/>
      <c r="J321" s="158">
        <v>32000000</v>
      </c>
      <c r="K321" s="158"/>
      <c r="L321" s="132"/>
      <c r="M321" s="132"/>
      <c r="N321" s="128" t="s">
        <v>11</v>
      </c>
    </row>
    <row r="322" spans="1:14" ht="246" customHeight="1" x14ac:dyDescent="0.25">
      <c r="A322" s="139">
        <v>9</v>
      </c>
      <c r="B322" s="139" t="s">
        <v>228</v>
      </c>
      <c r="C322" s="139" t="s">
        <v>35</v>
      </c>
      <c r="D322" s="140" t="s">
        <v>687</v>
      </c>
      <c r="E322" s="139" t="s">
        <v>102</v>
      </c>
      <c r="F322" s="151">
        <v>42530</v>
      </c>
      <c r="G322" s="164">
        <v>2018</v>
      </c>
      <c r="H322" s="163"/>
      <c r="I322" s="157"/>
      <c r="J322" s="163">
        <v>32000000</v>
      </c>
      <c r="K322" s="163"/>
      <c r="L322" s="142"/>
      <c r="M322" s="142"/>
      <c r="N322" s="139" t="s">
        <v>11</v>
      </c>
    </row>
    <row r="323" spans="1:14" ht="242.25" customHeight="1" x14ac:dyDescent="0.25">
      <c r="A323" s="139">
        <v>10</v>
      </c>
      <c r="B323" s="139" t="s">
        <v>228</v>
      </c>
      <c r="C323" s="139" t="s">
        <v>35</v>
      </c>
      <c r="D323" s="140" t="s">
        <v>688</v>
      </c>
      <c r="E323" s="139" t="s">
        <v>102</v>
      </c>
      <c r="F323" s="164">
        <v>2017</v>
      </c>
      <c r="G323" s="164">
        <v>2018</v>
      </c>
      <c r="H323" s="163"/>
      <c r="I323" s="157">
        <v>50000</v>
      </c>
      <c r="J323" s="163">
        <v>10000000</v>
      </c>
      <c r="K323" s="163"/>
      <c r="L323" s="142"/>
      <c r="M323" s="142"/>
      <c r="N323" s="139" t="s">
        <v>78</v>
      </c>
    </row>
    <row r="324" spans="1:14" ht="246" customHeight="1" x14ac:dyDescent="0.25">
      <c r="A324" s="139">
        <v>11</v>
      </c>
      <c r="B324" s="139" t="s">
        <v>228</v>
      </c>
      <c r="C324" s="139" t="s">
        <v>35</v>
      </c>
      <c r="D324" s="140" t="s">
        <v>689</v>
      </c>
      <c r="E324" s="139" t="s">
        <v>52</v>
      </c>
      <c r="F324" s="151">
        <v>42704</v>
      </c>
      <c r="G324" s="164">
        <v>2018</v>
      </c>
      <c r="H324" s="163"/>
      <c r="I324" s="157">
        <v>2500000</v>
      </c>
      <c r="J324" s="163">
        <v>23600000</v>
      </c>
      <c r="K324" s="163"/>
      <c r="L324" s="142"/>
      <c r="M324" s="142"/>
      <c r="N324" s="139" t="s">
        <v>11</v>
      </c>
    </row>
    <row r="325" spans="1:14" ht="273" customHeight="1" x14ac:dyDescent="0.25">
      <c r="A325" s="128"/>
      <c r="B325" s="128" t="s">
        <v>228</v>
      </c>
      <c r="C325" s="128" t="s">
        <v>35</v>
      </c>
      <c r="D325" s="129" t="s">
        <v>233</v>
      </c>
      <c r="E325" s="128" t="s">
        <v>52</v>
      </c>
      <c r="F325" s="150"/>
      <c r="G325" s="150"/>
      <c r="H325" s="158"/>
      <c r="I325" s="136">
        <v>3427000</v>
      </c>
      <c r="J325" s="158">
        <v>3427000</v>
      </c>
      <c r="K325" s="158">
        <v>3427000</v>
      </c>
      <c r="L325" s="132">
        <f t="shared" si="5"/>
        <v>100</v>
      </c>
      <c r="M325" s="132"/>
      <c r="N325" s="128" t="s">
        <v>11</v>
      </c>
    </row>
    <row r="326" spans="1:14" ht="136.5" customHeight="1" x14ac:dyDescent="0.25">
      <c r="A326" s="128">
        <v>1</v>
      </c>
      <c r="B326" s="128" t="s">
        <v>234</v>
      </c>
      <c r="C326" s="128" t="s">
        <v>35</v>
      </c>
      <c r="D326" s="129" t="s">
        <v>549</v>
      </c>
      <c r="E326" s="128" t="s">
        <v>102</v>
      </c>
      <c r="F326" s="130"/>
      <c r="G326" s="130"/>
      <c r="H326" s="138"/>
      <c r="I326" s="131">
        <v>2500000</v>
      </c>
      <c r="J326" s="138">
        <v>2500000</v>
      </c>
      <c r="K326" s="138">
        <v>500000</v>
      </c>
      <c r="L326" s="132">
        <f t="shared" si="5"/>
        <v>20</v>
      </c>
      <c r="M326" s="132">
        <v>10</v>
      </c>
      <c r="N326" s="128" t="s">
        <v>11</v>
      </c>
    </row>
    <row r="327" spans="1:14" ht="136.5" customHeight="1" x14ac:dyDescent="0.25">
      <c r="A327" s="128">
        <v>2</v>
      </c>
      <c r="B327" s="128" t="s">
        <v>234</v>
      </c>
      <c r="C327" s="128" t="s">
        <v>35</v>
      </c>
      <c r="D327" s="129" t="s">
        <v>550</v>
      </c>
      <c r="E327" s="128" t="s">
        <v>102</v>
      </c>
      <c r="F327" s="130"/>
      <c r="G327" s="130"/>
      <c r="H327" s="138"/>
      <c r="I327" s="131">
        <v>2000000</v>
      </c>
      <c r="J327" s="138">
        <v>2000000</v>
      </c>
      <c r="K327" s="138">
        <v>300000</v>
      </c>
      <c r="L327" s="132">
        <f t="shared" si="5"/>
        <v>15</v>
      </c>
      <c r="M327" s="132">
        <v>20</v>
      </c>
      <c r="N327" s="128" t="s">
        <v>11</v>
      </c>
    </row>
    <row r="328" spans="1:14" ht="204.75" customHeight="1" x14ac:dyDescent="0.25">
      <c r="A328" s="128">
        <v>3</v>
      </c>
      <c r="B328" s="128" t="s">
        <v>234</v>
      </c>
      <c r="C328" s="128" t="s">
        <v>1</v>
      </c>
      <c r="D328" s="129" t="s">
        <v>237</v>
      </c>
      <c r="E328" s="128" t="s">
        <v>102</v>
      </c>
      <c r="F328" s="130"/>
      <c r="G328" s="130"/>
      <c r="H328" s="138"/>
      <c r="I328" s="131">
        <v>750000</v>
      </c>
      <c r="J328" s="138">
        <v>600000</v>
      </c>
      <c r="K328" s="138"/>
      <c r="L328" s="132"/>
      <c r="M328" s="132"/>
      <c r="N328" s="128" t="s">
        <v>48</v>
      </c>
    </row>
    <row r="329" spans="1:14" ht="136.5" customHeight="1" x14ac:dyDescent="0.25">
      <c r="A329" s="128">
        <v>4</v>
      </c>
      <c r="B329" s="128" t="s">
        <v>234</v>
      </c>
      <c r="C329" s="128" t="s">
        <v>1</v>
      </c>
      <c r="D329" s="129" t="s">
        <v>551</v>
      </c>
      <c r="E329" s="128" t="s">
        <v>102</v>
      </c>
      <c r="F329" s="130">
        <v>42767</v>
      </c>
      <c r="G329" s="130"/>
      <c r="H329" s="138"/>
      <c r="I329" s="131">
        <v>900000</v>
      </c>
      <c r="J329" s="138">
        <v>896800</v>
      </c>
      <c r="K329" s="138">
        <v>100000</v>
      </c>
      <c r="L329" s="132">
        <f t="shared" si="5"/>
        <v>11.111111111111111</v>
      </c>
      <c r="M329" s="132">
        <v>100</v>
      </c>
      <c r="N329" s="128" t="s">
        <v>11</v>
      </c>
    </row>
    <row r="330" spans="1:14" ht="204.75" customHeight="1" x14ac:dyDescent="0.25">
      <c r="A330" s="128">
        <v>5</v>
      </c>
      <c r="B330" s="128" t="s">
        <v>234</v>
      </c>
      <c r="C330" s="128" t="s">
        <v>1</v>
      </c>
      <c r="D330" s="129" t="s">
        <v>552</v>
      </c>
      <c r="E330" s="128" t="s">
        <v>102</v>
      </c>
      <c r="F330" s="130">
        <v>42050</v>
      </c>
      <c r="G330" s="130">
        <v>42755</v>
      </c>
      <c r="H330" s="138"/>
      <c r="I330" s="131">
        <v>3000000</v>
      </c>
      <c r="J330" s="138">
        <v>2500000</v>
      </c>
      <c r="K330" s="138">
        <v>2500000</v>
      </c>
      <c r="L330" s="132">
        <f t="shared" si="5"/>
        <v>83.333333333333329</v>
      </c>
      <c r="M330" s="132">
        <v>100</v>
      </c>
      <c r="N330" s="128" t="s">
        <v>3</v>
      </c>
    </row>
    <row r="331" spans="1:14" ht="341.25" customHeight="1" x14ac:dyDescent="0.25">
      <c r="A331" s="128">
        <v>6</v>
      </c>
      <c r="B331" s="128" t="s">
        <v>234</v>
      </c>
      <c r="C331" s="128" t="s">
        <v>1</v>
      </c>
      <c r="D331" s="129" t="s">
        <v>235</v>
      </c>
      <c r="E331" s="128" t="s">
        <v>102</v>
      </c>
      <c r="F331" s="130">
        <v>42676</v>
      </c>
      <c r="G331" s="130"/>
      <c r="H331" s="138"/>
      <c r="I331" s="131">
        <v>4000000</v>
      </c>
      <c r="J331" s="138">
        <v>4000000</v>
      </c>
      <c r="K331" s="138">
        <v>1000000</v>
      </c>
      <c r="L331" s="132">
        <f t="shared" si="5"/>
        <v>25</v>
      </c>
      <c r="M331" s="132">
        <v>10</v>
      </c>
      <c r="N331" s="128" t="s">
        <v>11</v>
      </c>
    </row>
    <row r="332" spans="1:14" ht="136.5" customHeight="1" x14ac:dyDescent="0.25">
      <c r="A332" s="128">
        <v>7</v>
      </c>
      <c r="B332" s="128" t="s">
        <v>234</v>
      </c>
      <c r="C332" s="128" t="s">
        <v>1</v>
      </c>
      <c r="D332" s="129" t="s">
        <v>236</v>
      </c>
      <c r="E332" s="128" t="s">
        <v>102</v>
      </c>
      <c r="F332" s="130">
        <v>42580</v>
      </c>
      <c r="G332" s="130">
        <v>42916</v>
      </c>
      <c r="H332" s="138"/>
      <c r="I332" s="131">
        <v>1000000</v>
      </c>
      <c r="J332" s="138">
        <v>542000</v>
      </c>
      <c r="K332" s="138">
        <v>450000</v>
      </c>
      <c r="L332" s="132">
        <f t="shared" si="5"/>
        <v>45</v>
      </c>
      <c r="M332" s="132">
        <v>85</v>
      </c>
      <c r="N332" s="128" t="s">
        <v>11</v>
      </c>
    </row>
    <row r="333" spans="1:14" ht="204.75" customHeight="1" x14ac:dyDescent="0.25">
      <c r="A333" s="128">
        <v>8</v>
      </c>
      <c r="B333" s="128" t="s">
        <v>234</v>
      </c>
      <c r="C333" s="128" t="s">
        <v>1</v>
      </c>
      <c r="D333" s="129" t="s">
        <v>553</v>
      </c>
      <c r="E333" s="128" t="s">
        <v>102</v>
      </c>
      <c r="F333" s="130">
        <v>42835</v>
      </c>
      <c r="G333" s="130">
        <v>42916</v>
      </c>
      <c r="H333" s="138"/>
      <c r="I333" s="131">
        <v>500000</v>
      </c>
      <c r="J333" s="138">
        <v>350000</v>
      </c>
      <c r="K333" s="138">
        <v>0</v>
      </c>
      <c r="L333" s="132"/>
      <c r="M333" s="132"/>
      <c r="N333" s="128" t="s">
        <v>48</v>
      </c>
    </row>
    <row r="334" spans="1:14" ht="204.75" customHeight="1" x14ac:dyDescent="0.25">
      <c r="A334" s="128">
        <v>9</v>
      </c>
      <c r="B334" s="128" t="s">
        <v>234</v>
      </c>
      <c r="C334" s="128" t="s">
        <v>1</v>
      </c>
      <c r="D334" s="129" t="s">
        <v>239</v>
      </c>
      <c r="E334" s="128" t="s">
        <v>102</v>
      </c>
      <c r="F334" s="130"/>
      <c r="G334" s="130"/>
      <c r="H334" s="138"/>
      <c r="I334" s="131"/>
      <c r="J334" s="138"/>
      <c r="K334" s="138"/>
      <c r="L334" s="132"/>
      <c r="M334" s="132"/>
      <c r="N334" s="128" t="s">
        <v>48</v>
      </c>
    </row>
    <row r="335" spans="1:14" ht="136.5" customHeight="1" x14ac:dyDescent="0.25">
      <c r="A335" s="128">
        <v>10</v>
      </c>
      <c r="B335" s="128" t="s">
        <v>234</v>
      </c>
      <c r="C335" s="128" t="s">
        <v>1</v>
      </c>
      <c r="D335" s="129" t="s">
        <v>240</v>
      </c>
      <c r="E335" s="128" t="s">
        <v>102</v>
      </c>
      <c r="F335" s="130">
        <v>42495</v>
      </c>
      <c r="G335" s="130">
        <v>42755</v>
      </c>
      <c r="H335" s="138"/>
      <c r="I335" s="131">
        <v>250000</v>
      </c>
      <c r="J335" s="138">
        <v>250000</v>
      </c>
      <c r="K335" s="138">
        <v>240000</v>
      </c>
      <c r="L335" s="132">
        <f t="shared" si="5"/>
        <v>96</v>
      </c>
      <c r="M335" s="132">
        <v>100</v>
      </c>
      <c r="N335" s="128" t="s">
        <v>3</v>
      </c>
    </row>
    <row r="336" spans="1:14" ht="306.75" customHeight="1" x14ac:dyDescent="0.25">
      <c r="A336" s="128">
        <v>1</v>
      </c>
      <c r="B336" s="128" t="s">
        <v>241</v>
      </c>
      <c r="C336" s="128" t="s">
        <v>1</v>
      </c>
      <c r="D336" s="129" t="s">
        <v>242</v>
      </c>
      <c r="E336" s="128" t="s">
        <v>676</v>
      </c>
      <c r="F336" s="130"/>
      <c r="G336" s="130"/>
      <c r="H336" s="138"/>
      <c r="I336" s="136">
        <v>332928</v>
      </c>
      <c r="J336" s="159">
        <v>332928</v>
      </c>
      <c r="K336" s="138"/>
      <c r="L336" s="132"/>
      <c r="M336" s="132"/>
      <c r="N336" s="128" t="s">
        <v>11</v>
      </c>
    </row>
    <row r="337" spans="1:14" ht="409.5" customHeight="1" x14ac:dyDescent="0.25">
      <c r="A337" s="128">
        <v>2</v>
      </c>
      <c r="B337" s="128" t="s">
        <v>241</v>
      </c>
      <c r="C337" s="128" t="s">
        <v>1</v>
      </c>
      <c r="D337" s="129" t="s">
        <v>243</v>
      </c>
      <c r="E337" s="128" t="s">
        <v>676</v>
      </c>
      <c r="F337" s="130"/>
      <c r="G337" s="130"/>
      <c r="H337" s="138"/>
      <c r="I337" s="136">
        <v>1006016</v>
      </c>
      <c r="J337" s="159">
        <v>1006016</v>
      </c>
      <c r="K337" s="138"/>
      <c r="L337" s="132"/>
      <c r="M337" s="132"/>
      <c r="N337" s="128" t="s">
        <v>11</v>
      </c>
    </row>
    <row r="338" spans="1:14" ht="371.25" customHeight="1" x14ac:dyDescent="0.25">
      <c r="A338" s="128">
        <v>3</v>
      </c>
      <c r="B338" s="128" t="s">
        <v>241</v>
      </c>
      <c r="C338" s="128" t="s">
        <v>1</v>
      </c>
      <c r="D338" s="129" t="s">
        <v>244</v>
      </c>
      <c r="E338" s="128" t="s">
        <v>676</v>
      </c>
      <c r="F338" s="130"/>
      <c r="G338" s="130"/>
      <c r="H338" s="138"/>
      <c r="I338" s="136">
        <v>643465</v>
      </c>
      <c r="J338" s="159">
        <v>643465</v>
      </c>
      <c r="K338" s="138"/>
      <c r="L338" s="132"/>
      <c r="M338" s="132"/>
      <c r="N338" s="128" t="s">
        <v>11</v>
      </c>
    </row>
    <row r="339" spans="1:14" ht="321.75" customHeight="1" x14ac:dyDescent="0.25">
      <c r="A339" s="128">
        <v>4</v>
      </c>
      <c r="B339" s="128" t="s">
        <v>241</v>
      </c>
      <c r="C339" s="128" t="s">
        <v>1</v>
      </c>
      <c r="D339" s="129" t="s">
        <v>245</v>
      </c>
      <c r="E339" s="128" t="s">
        <v>676</v>
      </c>
      <c r="F339" s="130"/>
      <c r="G339" s="130"/>
      <c r="H339" s="138"/>
      <c r="I339" s="136">
        <v>1315759</v>
      </c>
      <c r="J339" s="159">
        <v>1315759</v>
      </c>
      <c r="K339" s="138"/>
      <c r="L339" s="132"/>
      <c r="M339" s="132"/>
      <c r="N339" s="128" t="s">
        <v>11</v>
      </c>
    </row>
    <row r="340" spans="1:14" ht="273" customHeight="1" x14ac:dyDescent="0.25">
      <c r="A340" s="128">
        <v>5</v>
      </c>
      <c r="B340" s="128" t="s">
        <v>241</v>
      </c>
      <c r="C340" s="128" t="s">
        <v>1</v>
      </c>
      <c r="D340" s="129" t="s">
        <v>246</v>
      </c>
      <c r="E340" s="128" t="s">
        <v>107</v>
      </c>
      <c r="F340" s="130"/>
      <c r="G340" s="130"/>
      <c r="H340" s="138"/>
      <c r="I340" s="136">
        <v>1381496</v>
      </c>
      <c r="J340" s="159">
        <v>1381496</v>
      </c>
      <c r="K340" s="138"/>
      <c r="L340" s="132"/>
      <c r="M340" s="132"/>
      <c r="N340" s="128" t="s">
        <v>11</v>
      </c>
    </row>
    <row r="341" spans="1:14" ht="292.5" customHeight="1" x14ac:dyDescent="0.25">
      <c r="A341" s="139">
        <v>1</v>
      </c>
      <c r="B341" s="139" t="s">
        <v>247</v>
      </c>
      <c r="C341" s="139" t="s">
        <v>54</v>
      </c>
      <c r="D341" s="140" t="s">
        <v>248</v>
      </c>
      <c r="E341" s="139" t="s">
        <v>52</v>
      </c>
      <c r="F341" s="151"/>
      <c r="G341" s="151"/>
      <c r="H341" s="136"/>
      <c r="I341" s="136">
        <v>100000</v>
      </c>
      <c r="J341" s="136"/>
      <c r="K341" s="136"/>
      <c r="L341" s="160"/>
      <c r="M341" s="161"/>
      <c r="N341" s="139" t="s">
        <v>11</v>
      </c>
    </row>
    <row r="342" spans="1:14" ht="273" customHeight="1" x14ac:dyDescent="0.25">
      <c r="A342" s="128"/>
      <c r="B342" s="128" t="s">
        <v>247</v>
      </c>
      <c r="C342" s="128" t="s">
        <v>54</v>
      </c>
      <c r="D342" s="129" t="s">
        <v>409</v>
      </c>
      <c r="E342" s="128" t="s">
        <v>410</v>
      </c>
      <c r="F342" s="130">
        <v>42465</v>
      </c>
      <c r="G342" s="130">
        <v>42735</v>
      </c>
      <c r="H342" s="136"/>
      <c r="I342" s="136"/>
      <c r="J342" s="136">
        <v>158000</v>
      </c>
      <c r="K342" s="136"/>
      <c r="L342" s="132"/>
      <c r="M342" s="132">
        <v>30</v>
      </c>
      <c r="N342" s="128" t="s">
        <v>11</v>
      </c>
    </row>
    <row r="343" spans="1:14" ht="258" customHeight="1" x14ac:dyDescent="0.25">
      <c r="A343" s="128"/>
      <c r="B343" s="128" t="s">
        <v>247</v>
      </c>
      <c r="C343" s="128" t="s">
        <v>54</v>
      </c>
      <c r="D343" s="129" t="s">
        <v>249</v>
      </c>
      <c r="E343" s="128" t="s">
        <v>2</v>
      </c>
      <c r="F343" s="130">
        <v>42639</v>
      </c>
      <c r="G343" s="130">
        <v>42735</v>
      </c>
      <c r="H343" s="136"/>
      <c r="I343" s="136"/>
      <c r="J343" s="136">
        <v>62000</v>
      </c>
      <c r="K343" s="136"/>
      <c r="L343" s="132"/>
      <c r="M343" s="132">
        <v>100</v>
      </c>
      <c r="N343" s="128" t="s">
        <v>3</v>
      </c>
    </row>
    <row r="344" spans="1:14" ht="315" customHeight="1" x14ac:dyDescent="0.25">
      <c r="A344" s="139">
        <v>2</v>
      </c>
      <c r="B344" s="139" t="s">
        <v>247</v>
      </c>
      <c r="C344" s="139" t="s">
        <v>54</v>
      </c>
      <c r="D344" s="140" t="s">
        <v>250</v>
      </c>
      <c r="E344" s="139" t="s">
        <v>5</v>
      </c>
      <c r="F344" s="141"/>
      <c r="G344" s="141"/>
      <c r="H344" s="157"/>
      <c r="I344" s="157">
        <v>3000000</v>
      </c>
      <c r="J344" s="157"/>
      <c r="K344" s="157"/>
      <c r="L344" s="142"/>
      <c r="M344" s="142"/>
      <c r="N344" s="139" t="s">
        <v>3</v>
      </c>
    </row>
    <row r="345" spans="1:14" ht="273" customHeight="1" x14ac:dyDescent="0.25">
      <c r="A345" s="128"/>
      <c r="B345" s="128" t="s">
        <v>247</v>
      </c>
      <c r="C345" s="128" t="s">
        <v>54</v>
      </c>
      <c r="D345" s="129" t="s">
        <v>251</v>
      </c>
      <c r="E345" s="128" t="s">
        <v>5</v>
      </c>
      <c r="F345" s="130">
        <v>42551</v>
      </c>
      <c r="G345" s="130">
        <v>42718</v>
      </c>
      <c r="H345" s="136">
        <v>1357000</v>
      </c>
      <c r="I345" s="136"/>
      <c r="J345" s="136">
        <v>2428000</v>
      </c>
      <c r="K345" s="136">
        <v>632000</v>
      </c>
      <c r="L345" s="132"/>
      <c r="M345" s="132">
        <v>100</v>
      </c>
      <c r="N345" s="128" t="s">
        <v>3</v>
      </c>
    </row>
    <row r="346" spans="1:14" ht="273" customHeight="1" x14ac:dyDescent="0.25">
      <c r="A346" s="128"/>
      <c r="B346" s="128" t="s">
        <v>247</v>
      </c>
      <c r="C346" s="128" t="s">
        <v>54</v>
      </c>
      <c r="D346" s="129" t="s">
        <v>252</v>
      </c>
      <c r="E346" s="128" t="s">
        <v>5</v>
      </c>
      <c r="F346" s="130">
        <v>42643</v>
      </c>
      <c r="G346" s="130">
        <v>42729</v>
      </c>
      <c r="H346" s="136">
        <v>583000</v>
      </c>
      <c r="I346" s="136"/>
      <c r="J346" s="136">
        <v>492000</v>
      </c>
      <c r="K346" s="136">
        <v>4000</v>
      </c>
      <c r="L346" s="132"/>
      <c r="M346" s="132">
        <v>100</v>
      </c>
      <c r="N346" s="128" t="s">
        <v>3</v>
      </c>
    </row>
    <row r="347" spans="1:14" ht="296.25" customHeight="1" x14ac:dyDescent="0.25">
      <c r="A347" s="139">
        <v>3</v>
      </c>
      <c r="B347" s="139" t="s">
        <v>247</v>
      </c>
      <c r="C347" s="139" t="s">
        <v>54</v>
      </c>
      <c r="D347" s="140" t="s">
        <v>221</v>
      </c>
      <c r="E347" s="139" t="s">
        <v>5</v>
      </c>
      <c r="F347" s="141"/>
      <c r="G347" s="141"/>
      <c r="H347" s="157"/>
      <c r="I347" s="157">
        <v>19000000</v>
      </c>
      <c r="J347" s="157"/>
      <c r="K347" s="157"/>
      <c r="L347" s="142"/>
      <c r="M347" s="142"/>
      <c r="N347" s="139" t="s">
        <v>11</v>
      </c>
    </row>
    <row r="348" spans="1:14" ht="228" customHeight="1" x14ac:dyDescent="0.25">
      <c r="A348" s="128"/>
      <c r="B348" s="128" t="s">
        <v>247</v>
      </c>
      <c r="C348" s="128" t="s">
        <v>54</v>
      </c>
      <c r="D348" s="129" t="s">
        <v>253</v>
      </c>
      <c r="E348" s="128" t="s">
        <v>5</v>
      </c>
      <c r="F348" s="130">
        <v>42544</v>
      </c>
      <c r="G348" s="130">
        <v>43904</v>
      </c>
      <c r="H348" s="136"/>
      <c r="I348" s="136"/>
      <c r="J348" s="136">
        <v>30323000</v>
      </c>
      <c r="K348" s="136"/>
      <c r="L348" s="132"/>
      <c r="M348" s="132">
        <v>10</v>
      </c>
      <c r="N348" s="128" t="s">
        <v>11</v>
      </c>
    </row>
    <row r="349" spans="1:14" ht="224.25" customHeight="1" x14ac:dyDescent="0.25">
      <c r="A349" s="128"/>
      <c r="B349" s="128" t="s">
        <v>247</v>
      </c>
      <c r="C349" s="128" t="s">
        <v>54</v>
      </c>
      <c r="D349" s="129" t="s">
        <v>254</v>
      </c>
      <c r="E349" s="128" t="s">
        <v>5</v>
      </c>
      <c r="F349" s="130">
        <v>42618</v>
      </c>
      <c r="G349" s="130">
        <v>42541</v>
      </c>
      <c r="H349" s="136">
        <v>594000</v>
      </c>
      <c r="I349" s="136"/>
      <c r="J349" s="136">
        <v>3148000</v>
      </c>
      <c r="K349" s="136"/>
      <c r="L349" s="132"/>
      <c r="M349" s="132">
        <v>40</v>
      </c>
      <c r="N349" s="128" t="s">
        <v>11</v>
      </c>
    </row>
    <row r="350" spans="1:14" ht="273" customHeight="1" x14ac:dyDescent="0.25">
      <c r="A350" s="128"/>
      <c r="B350" s="128" t="s">
        <v>247</v>
      </c>
      <c r="C350" s="128" t="s">
        <v>54</v>
      </c>
      <c r="D350" s="129" t="s">
        <v>255</v>
      </c>
      <c r="E350" s="128" t="s">
        <v>102</v>
      </c>
      <c r="F350" s="130">
        <v>42633</v>
      </c>
      <c r="G350" s="130">
        <v>43105</v>
      </c>
      <c r="H350" s="136">
        <v>1234000</v>
      </c>
      <c r="I350" s="136"/>
      <c r="J350" s="136">
        <v>9855000</v>
      </c>
      <c r="K350" s="136">
        <v>488000</v>
      </c>
      <c r="L350" s="132"/>
      <c r="M350" s="132">
        <v>30</v>
      </c>
      <c r="N350" s="128" t="s">
        <v>11</v>
      </c>
    </row>
    <row r="351" spans="1:14" ht="273" customHeight="1" x14ac:dyDescent="0.25">
      <c r="A351" s="128"/>
      <c r="B351" s="128" t="s">
        <v>247</v>
      </c>
      <c r="C351" s="128" t="s">
        <v>54</v>
      </c>
      <c r="D351" s="129" t="s">
        <v>256</v>
      </c>
      <c r="E351" s="128" t="s">
        <v>5</v>
      </c>
      <c r="F351" s="130">
        <v>42536</v>
      </c>
      <c r="G351" s="130">
        <v>43076</v>
      </c>
      <c r="H351" s="136">
        <v>1736000</v>
      </c>
      <c r="I351" s="136"/>
      <c r="J351" s="136">
        <v>9464000</v>
      </c>
      <c r="K351" s="136">
        <v>482000</v>
      </c>
      <c r="L351" s="132"/>
      <c r="M351" s="132">
        <v>40</v>
      </c>
      <c r="N351" s="128" t="s">
        <v>11</v>
      </c>
    </row>
    <row r="352" spans="1:14" ht="292.5" customHeight="1" x14ac:dyDescent="0.25">
      <c r="A352" s="139">
        <v>4</v>
      </c>
      <c r="B352" s="139" t="s">
        <v>247</v>
      </c>
      <c r="C352" s="139" t="s">
        <v>54</v>
      </c>
      <c r="D352" s="140" t="s">
        <v>257</v>
      </c>
      <c r="E352" s="139" t="s">
        <v>52</v>
      </c>
      <c r="F352" s="141"/>
      <c r="G352" s="141"/>
      <c r="H352" s="136"/>
      <c r="I352" s="136">
        <v>5665000</v>
      </c>
      <c r="J352" s="136"/>
      <c r="K352" s="136"/>
      <c r="L352" s="132"/>
      <c r="M352" s="142"/>
      <c r="N352" s="139" t="s">
        <v>11</v>
      </c>
    </row>
    <row r="353" spans="1:14" ht="273" customHeight="1" x14ac:dyDescent="0.25">
      <c r="A353" s="128"/>
      <c r="B353" s="128" t="s">
        <v>247</v>
      </c>
      <c r="C353" s="128" t="s">
        <v>54</v>
      </c>
      <c r="D353" s="129" t="s">
        <v>258</v>
      </c>
      <c r="E353" s="128" t="s">
        <v>5</v>
      </c>
      <c r="F353" s="130">
        <v>42485</v>
      </c>
      <c r="G353" s="130">
        <v>42684</v>
      </c>
      <c r="H353" s="136">
        <v>48000</v>
      </c>
      <c r="I353" s="136"/>
      <c r="J353" s="136">
        <v>112000</v>
      </c>
      <c r="K353" s="136">
        <v>84000</v>
      </c>
      <c r="L353" s="132"/>
      <c r="M353" s="132">
        <v>100</v>
      </c>
      <c r="N353" s="128" t="s">
        <v>3</v>
      </c>
    </row>
    <row r="354" spans="1:14" ht="273" customHeight="1" x14ac:dyDescent="0.25">
      <c r="A354" s="128"/>
      <c r="B354" s="128" t="s">
        <v>247</v>
      </c>
      <c r="C354" s="128" t="s">
        <v>54</v>
      </c>
      <c r="D354" s="129" t="s">
        <v>259</v>
      </c>
      <c r="E354" s="128" t="s">
        <v>5</v>
      </c>
      <c r="F354" s="130">
        <v>42620</v>
      </c>
      <c r="G354" s="130">
        <v>42723</v>
      </c>
      <c r="H354" s="136">
        <v>1067000</v>
      </c>
      <c r="I354" s="136"/>
      <c r="J354" s="136">
        <v>1080000</v>
      </c>
      <c r="K354" s="136">
        <v>317000</v>
      </c>
      <c r="L354" s="132"/>
      <c r="M354" s="132">
        <v>100</v>
      </c>
      <c r="N354" s="128" t="s">
        <v>3</v>
      </c>
    </row>
    <row r="355" spans="1:14" ht="273" customHeight="1" x14ac:dyDescent="0.25">
      <c r="A355" s="128"/>
      <c r="B355" s="128" t="s">
        <v>247</v>
      </c>
      <c r="C355" s="128" t="s">
        <v>54</v>
      </c>
      <c r="D355" s="129" t="s">
        <v>260</v>
      </c>
      <c r="E355" s="128" t="s">
        <v>5</v>
      </c>
      <c r="F355" s="130">
        <v>42592</v>
      </c>
      <c r="G355" s="130">
        <v>42674</v>
      </c>
      <c r="H355" s="136">
        <v>109000</v>
      </c>
      <c r="I355" s="136"/>
      <c r="J355" s="136">
        <v>222000</v>
      </c>
      <c r="K355" s="136">
        <v>80000</v>
      </c>
      <c r="L355" s="132"/>
      <c r="M355" s="132">
        <v>100</v>
      </c>
      <c r="N355" s="128" t="s">
        <v>3</v>
      </c>
    </row>
    <row r="356" spans="1:14" ht="273" customHeight="1" x14ac:dyDescent="0.25">
      <c r="A356" s="128"/>
      <c r="B356" s="128" t="s">
        <v>247</v>
      </c>
      <c r="C356" s="128" t="s">
        <v>54</v>
      </c>
      <c r="D356" s="129" t="s">
        <v>261</v>
      </c>
      <c r="E356" s="128" t="s">
        <v>5</v>
      </c>
      <c r="F356" s="130"/>
      <c r="G356" s="130"/>
      <c r="H356" s="136">
        <v>201000</v>
      </c>
      <c r="I356" s="136"/>
      <c r="J356" s="136">
        <v>250000</v>
      </c>
      <c r="K356" s="136"/>
      <c r="L356" s="132"/>
      <c r="M356" s="132"/>
      <c r="N356" s="128" t="s">
        <v>11</v>
      </c>
    </row>
    <row r="357" spans="1:14" ht="273" customHeight="1" x14ac:dyDescent="0.25">
      <c r="A357" s="128"/>
      <c r="B357" s="128" t="s">
        <v>247</v>
      </c>
      <c r="C357" s="128" t="s">
        <v>54</v>
      </c>
      <c r="D357" s="129" t="s">
        <v>262</v>
      </c>
      <c r="E357" s="128" t="s">
        <v>5</v>
      </c>
      <c r="F357" s="130"/>
      <c r="G357" s="130"/>
      <c r="H357" s="136">
        <v>2361000</v>
      </c>
      <c r="I357" s="136"/>
      <c r="J357" s="136">
        <v>1500000</v>
      </c>
      <c r="K357" s="136"/>
      <c r="L357" s="132"/>
      <c r="M357" s="132"/>
      <c r="N357" s="128" t="s">
        <v>11</v>
      </c>
    </row>
    <row r="358" spans="1:14" ht="273" customHeight="1" x14ac:dyDescent="0.25">
      <c r="A358" s="128"/>
      <c r="B358" s="128" t="s">
        <v>247</v>
      </c>
      <c r="C358" s="128" t="s">
        <v>54</v>
      </c>
      <c r="D358" s="129" t="s">
        <v>263</v>
      </c>
      <c r="E358" s="128" t="s">
        <v>5</v>
      </c>
      <c r="F358" s="130"/>
      <c r="G358" s="130"/>
      <c r="H358" s="136"/>
      <c r="I358" s="136"/>
      <c r="J358" s="136">
        <v>45000</v>
      </c>
      <c r="K358" s="136"/>
      <c r="L358" s="132"/>
      <c r="M358" s="132"/>
      <c r="N358" s="128" t="s">
        <v>11</v>
      </c>
    </row>
    <row r="359" spans="1:14" ht="307.5" customHeight="1" x14ac:dyDescent="0.25">
      <c r="A359" s="139">
        <v>5</v>
      </c>
      <c r="B359" s="139" t="s">
        <v>247</v>
      </c>
      <c r="C359" s="139" t="s">
        <v>54</v>
      </c>
      <c r="D359" s="140" t="s">
        <v>264</v>
      </c>
      <c r="E359" s="139" t="s">
        <v>5</v>
      </c>
      <c r="F359" s="141"/>
      <c r="G359" s="141"/>
      <c r="H359" s="157">
        <v>550000</v>
      </c>
      <c r="I359" s="157">
        <v>600000</v>
      </c>
      <c r="J359" s="157">
        <v>600000</v>
      </c>
      <c r="K359" s="157">
        <v>158000</v>
      </c>
      <c r="L359" s="142">
        <f t="shared" ref="L359:L397" si="6">K359*100/I359</f>
        <v>26.333333333333332</v>
      </c>
      <c r="M359" s="142"/>
      <c r="N359" s="139" t="s">
        <v>11</v>
      </c>
    </row>
    <row r="360" spans="1:14" ht="337.5" customHeight="1" x14ac:dyDescent="0.25">
      <c r="A360" s="139">
        <v>6</v>
      </c>
      <c r="B360" s="139" t="s">
        <v>247</v>
      </c>
      <c r="C360" s="139" t="s">
        <v>54</v>
      </c>
      <c r="D360" s="140" t="s">
        <v>265</v>
      </c>
      <c r="E360" s="139" t="s">
        <v>5</v>
      </c>
      <c r="F360" s="141">
        <v>41526</v>
      </c>
      <c r="G360" s="141">
        <v>42372</v>
      </c>
      <c r="H360" s="157">
        <v>12039000</v>
      </c>
      <c r="I360" s="157">
        <v>3000000</v>
      </c>
      <c r="J360" s="157">
        <v>16687000</v>
      </c>
      <c r="K360" s="157"/>
      <c r="L360" s="142"/>
      <c r="M360" s="142">
        <v>90</v>
      </c>
      <c r="N360" s="139" t="s">
        <v>11</v>
      </c>
    </row>
    <row r="361" spans="1:14" ht="315" customHeight="1" x14ac:dyDescent="0.25">
      <c r="A361" s="139">
        <v>7</v>
      </c>
      <c r="B361" s="139" t="s">
        <v>247</v>
      </c>
      <c r="C361" s="139" t="s">
        <v>186</v>
      </c>
      <c r="D361" s="140" t="s">
        <v>266</v>
      </c>
      <c r="E361" s="139" t="s">
        <v>5</v>
      </c>
      <c r="F361" s="141">
        <v>42121</v>
      </c>
      <c r="G361" s="141">
        <v>42897</v>
      </c>
      <c r="H361" s="157">
        <v>7640000</v>
      </c>
      <c r="I361" s="157">
        <v>26000000</v>
      </c>
      <c r="J361" s="157">
        <v>24464000</v>
      </c>
      <c r="K361" s="157">
        <v>1922000</v>
      </c>
      <c r="L361" s="142">
        <f t="shared" si="6"/>
        <v>7.3923076923076927</v>
      </c>
      <c r="M361" s="142">
        <v>80</v>
      </c>
      <c r="N361" s="139" t="s">
        <v>11</v>
      </c>
    </row>
    <row r="362" spans="1:14" ht="311.25" customHeight="1" x14ac:dyDescent="0.25">
      <c r="A362" s="139">
        <v>8</v>
      </c>
      <c r="B362" s="139" t="s">
        <v>247</v>
      </c>
      <c r="C362" s="139" t="s">
        <v>186</v>
      </c>
      <c r="D362" s="140" t="s">
        <v>267</v>
      </c>
      <c r="E362" s="139" t="s">
        <v>5</v>
      </c>
      <c r="F362" s="141">
        <v>42227</v>
      </c>
      <c r="G362" s="141">
        <v>43006</v>
      </c>
      <c r="H362" s="157">
        <v>6980000</v>
      </c>
      <c r="I362" s="157"/>
      <c r="J362" s="157">
        <v>21669000</v>
      </c>
      <c r="K362" s="157">
        <v>1308000</v>
      </c>
      <c r="L362" s="142"/>
      <c r="M362" s="142">
        <v>85</v>
      </c>
      <c r="N362" s="139" t="s">
        <v>11</v>
      </c>
    </row>
    <row r="363" spans="1:14" ht="311.25" customHeight="1" x14ac:dyDescent="0.25">
      <c r="A363" s="139">
        <v>9</v>
      </c>
      <c r="B363" s="139" t="s">
        <v>247</v>
      </c>
      <c r="C363" s="139" t="s">
        <v>1</v>
      </c>
      <c r="D363" s="140" t="s">
        <v>268</v>
      </c>
      <c r="E363" s="139" t="s">
        <v>5</v>
      </c>
      <c r="F363" s="141"/>
      <c r="G363" s="141"/>
      <c r="H363" s="157"/>
      <c r="I363" s="157"/>
      <c r="J363" s="157"/>
      <c r="K363" s="157"/>
      <c r="L363" s="142"/>
      <c r="M363" s="142"/>
      <c r="N363" s="139" t="s">
        <v>11</v>
      </c>
    </row>
    <row r="364" spans="1:14" ht="210.75" customHeight="1" x14ac:dyDescent="0.25">
      <c r="A364" s="128"/>
      <c r="B364" s="128" t="s">
        <v>247</v>
      </c>
      <c r="C364" s="128" t="s">
        <v>1</v>
      </c>
      <c r="D364" s="129" t="s">
        <v>269</v>
      </c>
      <c r="E364" s="128" t="s">
        <v>5</v>
      </c>
      <c r="F364" s="130"/>
      <c r="G364" s="130"/>
      <c r="H364" s="136">
        <v>2325000</v>
      </c>
      <c r="I364" s="136">
        <v>500000</v>
      </c>
      <c r="J364" s="136">
        <v>500000</v>
      </c>
      <c r="K364" s="136"/>
      <c r="L364" s="132"/>
      <c r="M364" s="132"/>
      <c r="N364" s="128" t="s">
        <v>11</v>
      </c>
    </row>
    <row r="365" spans="1:14" ht="295.5" customHeight="1" x14ac:dyDescent="0.25">
      <c r="A365" s="128"/>
      <c r="B365" s="128" t="s">
        <v>247</v>
      </c>
      <c r="C365" s="128" t="s">
        <v>1</v>
      </c>
      <c r="D365" s="129" t="s">
        <v>270</v>
      </c>
      <c r="E365" s="128" t="s">
        <v>5</v>
      </c>
      <c r="F365" s="130"/>
      <c r="G365" s="130"/>
      <c r="H365" s="136"/>
      <c r="I365" s="136">
        <v>500000</v>
      </c>
      <c r="J365" s="136">
        <v>2825000</v>
      </c>
      <c r="K365" s="136"/>
      <c r="L365" s="132"/>
      <c r="M365" s="132"/>
      <c r="N365" s="128" t="s">
        <v>11</v>
      </c>
    </row>
    <row r="366" spans="1:14" ht="237.75" customHeight="1" x14ac:dyDescent="0.25">
      <c r="A366" s="128">
        <v>1</v>
      </c>
      <c r="B366" s="128" t="s">
        <v>271</v>
      </c>
      <c r="C366" s="128" t="s">
        <v>73</v>
      </c>
      <c r="D366" s="129" t="s">
        <v>272</v>
      </c>
      <c r="E366" s="128" t="s">
        <v>52</v>
      </c>
      <c r="F366" s="130">
        <v>42736</v>
      </c>
      <c r="G366" s="130">
        <v>43100</v>
      </c>
      <c r="H366" s="138"/>
      <c r="I366" s="136">
        <v>2293000</v>
      </c>
      <c r="J366" s="136">
        <v>2293000</v>
      </c>
      <c r="K366" s="138"/>
      <c r="L366" s="132"/>
      <c r="M366" s="132"/>
      <c r="N366" s="128" t="s">
        <v>11</v>
      </c>
    </row>
    <row r="367" spans="1:14" ht="260.25" customHeight="1" x14ac:dyDescent="0.25">
      <c r="A367" s="128">
        <v>2</v>
      </c>
      <c r="B367" s="128" t="s">
        <v>271</v>
      </c>
      <c r="C367" s="128" t="s">
        <v>73</v>
      </c>
      <c r="D367" s="129" t="s">
        <v>273</v>
      </c>
      <c r="E367" s="128" t="s">
        <v>52</v>
      </c>
      <c r="F367" s="130">
        <v>42736</v>
      </c>
      <c r="G367" s="130">
        <v>43100</v>
      </c>
      <c r="H367" s="138"/>
      <c r="I367" s="136">
        <v>1983818</v>
      </c>
      <c r="J367" s="136">
        <v>1983818</v>
      </c>
      <c r="K367" s="136"/>
      <c r="L367" s="132"/>
      <c r="M367" s="132"/>
      <c r="N367" s="128" t="s">
        <v>11</v>
      </c>
    </row>
    <row r="368" spans="1:14" ht="252.75" customHeight="1" x14ac:dyDescent="0.25">
      <c r="A368" s="128">
        <v>3</v>
      </c>
      <c r="B368" s="128" t="s">
        <v>271</v>
      </c>
      <c r="C368" s="128" t="s">
        <v>73</v>
      </c>
      <c r="D368" s="129" t="s">
        <v>274</v>
      </c>
      <c r="E368" s="128" t="s">
        <v>52</v>
      </c>
      <c r="F368" s="130">
        <v>42736</v>
      </c>
      <c r="G368" s="130">
        <v>43100</v>
      </c>
      <c r="H368" s="138"/>
      <c r="I368" s="136">
        <v>2968000</v>
      </c>
      <c r="J368" s="136">
        <v>2968000</v>
      </c>
      <c r="K368" s="136"/>
      <c r="L368" s="132"/>
      <c r="M368" s="132"/>
      <c r="N368" s="128" t="s">
        <v>11</v>
      </c>
    </row>
    <row r="369" spans="1:14" ht="207.75" customHeight="1" x14ac:dyDescent="0.25">
      <c r="A369" s="182">
        <v>4</v>
      </c>
      <c r="B369" s="128" t="s">
        <v>271</v>
      </c>
      <c r="C369" s="128" t="s">
        <v>73</v>
      </c>
      <c r="D369" s="129" t="s">
        <v>275</v>
      </c>
      <c r="E369" s="128" t="s">
        <v>52</v>
      </c>
      <c r="F369" s="130">
        <v>42736</v>
      </c>
      <c r="G369" s="130">
        <v>43100</v>
      </c>
      <c r="H369" s="138"/>
      <c r="I369" s="136">
        <v>2017000</v>
      </c>
      <c r="J369" s="136">
        <v>2017000</v>
      </c>
      <c r="K369" s="136">
        <v>400000</v>
      </c>
      <c r="L369" s="132">
        <f t="shared" si="6"/>
        <v>19.83143282102132</v>
      </c>
      <c r="M369" s="132">
        <v>2</v>
      </c>
      <c r="N369" s="128" t="s">
        <v>11</v>
      </c>
    </row>
    <row r="370" spans="1:14" ht="192.75" customHeight="1" x14ac:dyDescent="0.25">
      <c r="A370" s="183"/>
      <c r="B370" s="128" t="s">
        <v>271</v>
      </c>
      <c r="C370" s="128" t="s">
        <v>73</v>
      </c>
      <c r="D370" s="129" t="s">
        <v>276</v>
      </c>
      <c r="E370" s="128" t="s">
        <v>52</v>
      </c>
      <c r="F370" s="130">
        <v>42736</v>
      </c>
      <c r="G370" s="130">
        <v>43100</v>
      </c>
      <c r="H370" s="138"/>
      <c r="I370" s="136">
        <v>900000</v>
      </c>
      <c r="J370" s="136">
        <v>900000</v>
      </c>
      <c r="K370" s="136">
        <v>20000</v>
      </c>
      <c r="L370" s="132">
        <f t="shared" si="6"/>
        <v>2.2222222222222223</v>
      </c>
      <c r="M370" s="132">
        <v>3</v>
      </c>
      <c r="N370" s="128" t="s">
        <v>11</v>
      </c>
    </row>
    <row r="371" spans="1:14" ht="211.5" customHeight="1" x14ac:dyDescent="0.25">
      <c r="A371" s="128">
        <v>5</v>
      </c>
      <c r="B371" s="128" t="s">
        <v>271</v>
      </c>
      <c r="C371" s="128" t="s">
        <v>1</v>
      </c>
      <c r="D371" s="129" t="s">
        <v>277</v>
      </c>
      <c r="E371" s="128" t="s">
        <v>52</v>
      </c>
      <c r="F371" s="130">
        <v>42736</v>
      </c>
      <c r="G371" s="130">
        <v>43100</v>
      </c>
      <c r="H371" s="152"/>
      <c r="I371" s="136">
        <v>808000</v>
      </c>
      <c r="J371" s="136">
        <v>808000</v>
      </c>
      <c r="K371" s="136"/>
      <c r="L371" s="132"/>
      <c r="M371" s="149">
        <v>28</v>
      </c>
      <c r="N371" s="128" t="s">
        <v>11</v>
      </c>
    </row>
    <row r="372" spans="1:14" ht="196.5" customHeight="1" x14ac:dyDescent="0.25">
      <c r="A372" s="128">
        <v>6</v>
      </c>
      <c r="B372" s="128" t="s">
        <v>271</v>
      </c>
      <c r="C372" s="128" t="s">
        <v>73</v>
      </c>
      <c r="D372" s="129" t="s">
        <v>278</v>
      </c>
      <c r="E372" s="128" t="s">
        <v>52</v>
      </c>
      <c r="F372" s="130">
        <v>42736</v>
      </c>
      <c r="G372" s="130">
        <v>43100</v>
      </c>
      <c r="H372" s="152"/>
      <c r="I372" s="136">
        <v>11869931</v>
      </c>
      <c r="J372" s="136">
        <v>11869931</v>
      </c>
      <c r="K372" s="136">
        <v>388313</v>
      </c>
      <c r="L372" s="132">
        <f t="shared" si="6"/>
        <v>3.2714006509389146</v>
      </c>
      <c r="M372" s="149">
        <v>8</v>
      </c>
      <c r="N372" s="128" t="s">
        <v>11</v>
      </c>
    </row>
    <row r="373" spans="1:14" ht="219" customHeight="1" x14ac:dyDescent="0.25">
      <c r="A373" s="128">
        <v>7</v>
      </c>
      <c r="B373" s="128" t="s">
        <v>271</v>
      </c>
      <c r="C373" s="128" t="s">
        <v>73</v>
      </c>
      <c r="D373" s="129" t="s">
        <v>279</v>
      </c>
      <c r="E373" s="128" t="s">
        <v>52</v>
      </c>
      <c r="F373" s="130">
        <v>42736</v>
      </c>
      <c r="G373" s="130">
        <v>43100</v>
      </c>
      <c r="H373" s="138"/>
      <c r="I373" s="136">
        <v>73000</v>
      </c>
      <c r="J373" s="136">
        <v>73000</v>
      </c>
      <c r="K373" s="136"/>
      <c r="L373" s="132"/>
      <c r="M373" s="149"/>
      <c r="N373" s="128" t="s">
        <v>11</v>
      </c>
    </row>
    <row r="374" spans="1:14" ht="177.75" customHeight="1" x14ac:dyDescent="0.25">
      <c r="A374" s="128">
        <v>8</v>
      </c>
      <c r="B374" s="128" t="s">
        <v>271</v>
      </c>
      <c r="C374" s="128" t="s">
        <v>1</v>
      </c>
      <c r="D374" s="129" t="s">
        <v>280</v>
      </c>
      <c r="E374" s="128" t="s">
        <v>52</v>
      </c>
      <c r="F374" s="130">
        <v>42736</v>
      </c>
      <c r="G374" s="130">
        <v>43100</v>
      </c>
      <c r="H374" s="138"/>
      <c r="I374" s="136">
        <v>10000000</v>
      </c>
      <c r="J374" s="136">
        <v>10000000</v>
      </c>
      <c r="K374" s="136"/>
      <c r="L374" s="132"/>
      <c r="M374" s="149"/>
      <c r="N374" s="128" t="s">
        <v>11</v>
      </c>
    </row>
    <row r="375" spans="1:14" ht="341.25" customHeight="1" x14ac:dyDescent="0.25">
      <c r="A375" s="128">
        <v>1</v>
      </c>
      <c r="B375" s="128" t="s">
        <v>281</v>
      </c>
      <c r="C375" s="128" t="s">
        <v>1</v>
      </c>
      <c r="D375" s="129" t="s">
        <v>282</v>
      </c>
      <c r="E375" s="128" t="s">
        <v>52</v>
      </c>
      <c r="F375" s="130">
        <v>42215</v>
      </c>
      <c r="G375" s="128">
        <v>2017</v>
      </c>
      <c r="H375" s="136">
        <v>202488</v>
      </c>
      <c r="I375" s="136">
        <v>138000</v>
      </c>
      <c r="J375" s="136">
        <v>337480</v>
      </c>
      <c r="K375" s="138"/>
      <c r="L375" s="132"/>
      <c r="M375" s="149">
        <v>70</v>
      </c>
      <c r="N375" s="128" t="s">
        <v>11</v>
      </c>
    </row>
    <row r="376" spans="1:14" ht="341.25" customHeight="1" x14ac:dyDescent="0.25">
      <c r="A376" s="128">
        <v>2</v>
      </c>
      <c r="B376" s="128" t="s">
        <v>281</v>
      </c>
      <c r="C376" s="128" t="s">
        <v>1</v>
      </c>
      <c r="D376" s="129" t="s">
        <v>427</v>
      </c>
      <c r="E376" s="128" t="s">
        <v>52</v>
      </c>
      <c r="F376" s="130"/>
      <c r="G376" s="130"/>
      <c r="H376" s="136"/>
      <c r="I376" s="136">
        <v>67500</v>
      </c>
      <c r="J376" s="136">
        <v>135000</v>
      </c>
      <c r="K376" s="138"/>
      <c r="L376" s="132"/>
      <c r="M376" s="149"/>
      <c r="N376" s="128" t="s">
        <v>78</v>
      </c>
    </row>
    <row r="377" spans="1:14" ht="341.25" customHeight="1" x14ac:dyDescent="0.25">
      <c r="A377" s="128">
        <v>3</v>
      </c>
      <c r="B377" s="128" t="s">
        <v>281</v>
      </c>
      <c r="C377" s="128" t="s">
        <v>1</v>
      </c>
      <c r="D377" s="129" t="s">
        <v>428</v>
      </c>
      <c r="E377" s="128" t="s">
        <v>5</v>
      </c>
      <c r="F377" s="130"/>
      <c r="G377" s="130"/>
      <c r="H377" s="136"/>
      <c r="I377" s="136">
        <v>500000</v>
      </c>
      <c r="J377" s="136">
        <v>2000000</v>
      </c>
      <c r="K377" s="138"/>
      <c r="L377" s="132"/>
      <c r="M377" s="149"/>
      <c r="N377" s="128" t="s">
        <v>78</v>
      </c>
    </row>
    <row r="378" spans="1:14" ht="341.25" customHeight="1" x14ac:dyDescent="0.25">
      <c r="A378" s="128">
        <v>4</v>
      </c>
      <c r="B378" s="128" t="s">
        <v>281</v>
      </c>
      <c r="C378" s="128" t="s">
        <v>1</v>
      </c>
      <c r="D378" s="129" t="s">
        <v>283</v>
      </c>
      <c r="E378" s="128" t="s">
        <v>4</v>
      </c>
      <c r="F378" s="130">
        <v>42622</v>
      </c>
      <c r="G378" s="128">
        <v>2017</v>
      </c>
      <c r="H378" s="136">
        <v>277005</v>
      </c>
      <c r="I378" s="136">
        <v>290000</v>
      </c>
      <c r="J378" s="136">
        <v>554010</v>
      </c>
      <c r="K378" s="138"/>
      <c r="L378" s="132"/>
      <c r="M378" s="149">
        <v>70</v>
      </c>
      <c r="N378" s="128" t="s">
        <v>11</v>
      </c>
    </row>
    <row r="379" spans="1:14" ht="341.25" customHeight="1" x14ac:dyDescent="0.25">
      <c r="A379" s="128">
        <v>5</v>
      </c>
      <c r="B379" s="128" t="s">
        <v>281</v>
      </c>
      <c r="C379" s="128" t="s">
        <v>1</v>
      </c>
      <c r="D379" s="129" t="s">
        <v>284</v>
      </c>
      <c r="E379" s="128" t="s">
        <v>4</v>
      </c>
      <c r="F379" s="130">
        <v>42732</v>
      </c>
      <c r="G379" s="128">
        <v>2017</v>
      </c>
      <c r="H379" s="136"/>
      <c r="I379" s="136">
        <v>259880</v>
      </c>
      <c r="J379" s="136">
        <v>290980</v>
      </c>
      <c r="K379" s="138"/>
      <c r="L379" s="132"/>
      <c r="M379" s="149">
        <v>90</v>
      </c>
      <c r="N379" s="128" t="s">
        <v>11</v>
      </c>
    </row>
    <row r="380" spans="1:14" ht="341.25" customHeight="1" x14ac:dyDescent="0.25">
      <c r="A380" s="128">
        <v>6</v>
      </c>
      <c r="B380" s="128" t="s">
        <v>281</v>
      </c>
      <c r="C380" s="128" t="s">
        <v>1</v>
      </c>
      <c r="D380" s="129" t="s">
        <v>431</v>
      </c>
      <c r="E380" s="128" t="s">
        <v>4</v>
      </c>
      <c r="F380" s="130"/>
      <c r="G380" s="128"/>
      <c r="H380" s="136"/>
      <c r="I380" s="136">
        <v>35000</v>
      </c>
      <c r="J380" s="136">
        <v>35000</v>
      </c>
      <c r="K380" s="138"/>
      <c r="L380" s="132"/>
      <c r="M380" s="149"/>
      <c r="N380" s="128" t="s">
        <v>78</v>
      </c>
    </row>
    <row r="381" spans="1:14" ht="341.25" customHeight="1" x14ac:dyDescent="0.25">
      <c r="A381" s="128">
        <v>7</v>
      </c>
      <c r="B381" s="128" t="s">
        <v>281</v>
      </c>
      <c r="C381" s="128" t="s">
        <v>1</v>
      </c>
      <c r="D381" s="129" t="s">
        <v>429</v>
      </c>
      <c r="E381" s="128" t="s">
        <v>4</v>
      </c>
      <c r="F381" s="130"/>
      <c r="G381" s="128"/>
      <c r="H381" s="136"/>
      <c r="I381" s="136">
        <v>250000</v>
      </c>
      <c r="J381" s="136">
        <v>250000</v>
      </c>
      <c r="K381" s="138"/>
      <c r="L381" s="132"/>
      <c r="M381" s="149"/>
      <c r="N381" s="128" t="s">
        <v>78</v>
      </c>
    </row>
    <row r="382" spans="1:14" ht="341.25" customHeight="1" x14ac:dyDescent="0.25">
      <c r="A382" s="128">
        <v>8</v>
      </c>
      <c r="B382" s="128" t="s">
        <v>281</v>
      </c>
      <c r="C382" s="128" t="s">
        <v>1</v>
      </c>
      <c r="D382" s="129" t="s">
        <v>430</v>
      </c>
      <c r="E382" s="128" t="s">
        <v>5</v>
      </c>
      <c r="F382" s="130"/>
      <c r="G382" s="128"/>
      <c r="H382" s="136"/>
      <c r="I382" s="136">
        <v>100000</v>
      </c>
      <c r="J382" s="136">
        <v>100000</v>
      </c>
      <c r="K382" s="138"/>
      <c r="L382" s="132"/>
      <c r="M382" s="149"/>
      <c r="N382" s="128" t="s">
        <v>78</v>
      </c>
    </row>
    <row r="383" spans="1:14" ht="204.75" customHeight="1" x14ac:dyDescent="0.25">
      <c r="A383" s="128">
        <v>1</v>
      </c>
      <c r="B383" s="128" t="s">
        <v>285</v>
      </c>
      <c r="C383" s="128" t="s">
        <v>1</v>
      </c>
      <c r="D383" s="129" t="s">
        <v>286</v>
      </c>
      <c r="E383" s="128" t="s">
        <v>16</v>
      </c>
      <c r="F383" s="130">
        <v>41705</v>
      </c>
      <c r="G383" s="130">
        <v>43163</v>
      </c>
      <c r="H383" s="138">
        <v>1774067</v>
      </c>
      <c r="I383" s="131">
        <v>7044844</v>
      </c>
      <c r="J383" s="138">
        <v>10064062</v>
      </c>
      <c r="K383" s="138">
        <v>1592693</v>
      </c>
      <c r="L383" s="132">
        <f t="shared" si="6"/>
        <v>22.607924320254643</v>
      </c>
      <c r="M383" s="149">
        <v>33</v>
      </c>
      <c r="N383" s="128" t="s">
        <v>11</v>
      </c>
    </row>
    <row r="384" spans="1:14" ht="136.5" customHeight="1" x14ac:dyDescent="0.25">
      <c r="A384" s="128">
        <v>2</v>
      </c>
      <c r="B384" s="128" t="s">
        <v>285</v>
      </c>
      <c r="C384" s="128" t="s">
        <v>1</v>
      </c>
      <c r="D384" s="153" t="s">
        <v>287</v>
      </c>
      <c r="E384" s="128" t="s">
        <v>16</v>
      </c>
      <c r="F384" s="130">
        <v>41626</v>
      </c>
      <c r="G384" s="130">
        <v>42416</v>
      </c>
      <c r="H384" s="138">
        <v>1202317</v>
      </c>
      <c r="I384" s="131">
        <v>4355483</v>
      </c>
      <c r="J384" s="138">
        <v>5557800</v>
      </c>
      <c r="K384" s="138"/>
      <c r="L384" s="132"/>
      <c r="M384" s="149">
        <v>22</v>
      </c>
      <c r="N384" s="128" t="s">
        <v>11</v>
      </c>
    </row>
    <row r="385" spans="1:14" ht="204.75" customHeight="1" x14ac:dyDescent="0.25">
      <c r="A385" s="128">
        <v>3</v>
      </c>
      <c r="B385" s="128" t="s">
        <v>285</v>
      </c>
      <c r="C385" s="128" t="s">
        <v>1</v>
      </c>
      <c r="D385" s="129" t="s">
        <v>288</v>
      </c>
      <c r="E385" s="128" t="s">
        <v>16</v>
      </c>
      <c r="F385" s="130">
        <v>41785</v>
      </c>
      <c r="G385" s="130">
        <v>42606</v>
      </c>
      <c r="H385" s="138">
        <v>379470</v>
      </c>
      <c r="I385" s="131">
        <v>1293652</v>
      </c>
      <c r="J385" s="138">
        <v>1673122</v>
      </c>
      <c r="K385" s="138"/>
      <c r="L385" s="132"/>
      <c r="M385" s="132">
        <v>23</v>
      </c>
      <c r="N385" s="128" t="s">
        <v>11</v>
      </c>
    </row>
    <row r="386" spans="1:14" ht="136.5" customHeight="1" x14ac:dyDescent="0.25">
      <c r="A386" s="128">
        <v>4</v>
      </c>
      <c r="B386" s="128" t="s">
        <v>285</v>
      </c>
      <c r="C386" s="128" t="s">
        <v>39</v>
      </c>
      <c r="D386" s="129" t="s">
        <v>289</v>
      </c>
      <c r="E386" s="128" t="s">
        <v>16</v>
      </c>
      <c r="F386" s="130">
        <v>42048</v>
      </c>
      <c r="G386" s="130">
        <v>42662</v>
      </c>
      <c r="H386" s="138">
        <v>609069</v>
      </c>
      <c r="I386" s="131">
        <v>1046772</v>
      </c>
      <c r="J386" s="138">
        <v>1655841</v>
      </c>
      <c r="K386" s="138"/>
      <c r="L386" s="132"/>
      <c r="M386" s="149">
        <v>37</v>
      </c>
      <c r="N386" s="128" t="s">
        <v>11</v>
      </c>
    </row>
    <row r="387" spans="1:14" ht="204.75" customHeight="1" x14ac:dyDescent="0.25">
      <c r="A387" s="128">
        <v>5</v>
      </c>
      <c r="B387" s="128" t="s">
        <v>285</v>
      </c>
      <c r="C387" s="128" t="s">
        <v>39</v>
      </c>
      <c r="D387" s="129" t="s">
        <v>335</v>
      </c>
      <c r="E387" s="128" t="s">
        <v>16</v>
      </c>
      <c r="F387" s="130">
        <v>42352</v>
      </c>
      <c r="G387" s="135">
        <v>42750</v>
      </c>
      <c r="H387" s="138">
        <v>458578</v>
      </c>
      <c r="I387" s="131">
        <v>766395</v>
      </c>
      <c r="J387" s="138">
        <v>766395</v>
      </c>
      <c r="K387" s="138">
        <v>73198</v>
      </c>
      <c r="L387" s="132">
        <f t="shared" si="6"/>
        <v>9.5509495756104883</v>
      </c>
      <c r="M387" s="132">
        <v>69</v>
      </c>
      <c r="N387" s="128" t="s">
        <v>11</v>
      </c>
    </row>
    <row r="388" spans="1:14" ht="204.75" customHeight="1" x14ac:dyDescent="0.25">
      <c r="A388" s="128">
        <v>6</v>
      </c>
      <c r="B388" s="128" t="s">
        <v>285</v>
      </c>
      <c r="C388" s="128" t="s">
        <v>39</v>
      </c>
      <c r="D388" s="129" t="s">
        <v>290</v>
      </c>
      <c r="E388" s="128" t="s">
        <v>16</v>
      </c>
      <c r="F388" s="130">
        <v>42489</v>
      </c>
      <c r="G388" s="135">
        <v>42639</v>
      </c>
      <c r="H388" s="138">
        <v>929442</v>
      </c>
      <c r="I388" s="131">
        <v>1339417</v>
      </c>
      <c r="J388" s="138">
        <v>1339417</v>
      </c>
      <c r="K388" s="138">
        <v>649204</v>
      </c>
      <c r="L388" s="132">
        <f t="shared" si="6"/>
        <v>48.46914739771109</v>
      </c>
      <c r="M388" s="132">
        <v>100</v>
      </c>
      <c r="N388" s="128" t="s">
        <v>3</v>
      </c>
    </row>
    <row r="389" spans="1:14" ht="136.5" customHeight="1" x14ac:dyDescent="0.25">
      <c r="A389" s="128">
        <v>7</v>
      </c>
      <c r="B389" s="128" t="s">
        <v>285</v>
      </c>
      <c r="C389" s="128" t="s">
        <v>1</v>
      </c>
      <c r="D389" s="129" t="s">
        <v>336</v>
      </c>
      <c r="E389" s="128" t="s">
        <v>16</v>
      </c>
      <c r="F389" s="130">
        <v>42732</v>
      </c>
      <c r="G389" s="130">
        <v>43492</v>
      </c>
      <c r="H389" s="154"/>
      <c r="I389" s="131">
        <v>2859129</v>
      </c>
      <c r="J389" s="138">
        <v>5718259</v>
      </c>
      <c r="K389" s="138"/>
      <c r="L389" s="132"/>
      <c r="M389" s="132"/>
      <c r="N389" s="128" t="s">
        <v>11</v>
      </c>
    </row>
    <row r="390" spans="1:14" ht="309.75" customHeight="1" x14ac:dyDescent="0.25">
      <c r="A390" s="128">
        <v>1</v>
      </c>
      <c r="B390" s="128" t="s">
        <v>291</v>
      </c>
      <c r="C390" s="128" t="s">
        <v>35</v>
      </c>
      <c r="D390" s="129" t="s">
        <v>292</v>
      </c>
      <c r="E390" s="128" t="s">
        <v>5</v>
      </c>
      <c r="F390" s="128" t="s">
        <v>293</v>
      </c>
      <c r="G390" s="128">
        <v>2018</v>
      </c>
      <c r="H390" s="136">
        <v>5146</v>
      </c>
      <c r="I390" s="136">
        <v>500000</v>
      </c>
      <c r="J390" s="136">
        <v>2505146</v>
      </c>
      <c r="K390" s="136">
        <v>51540</v>
      </c>
      <c r="L390" s="132">
        <f t="shared" si="6"/>
        <v>10.308</v>
      </c>
      <c r="M390" s="132"/>
      <c r="N390" s="128" t="s">
        <v>11</v>
      </c>
    </row>
    <row r="391" spans="1:14" ht="309.75" customHeight="1" x14ac:dyDescent="0.25">
      <c r="A391" s="128">
        <v>2</v>
      </c>
      <c r="B391" s="128" t="s">
        <v>291</v>
      </c>
      <c r="C391" s="128" t="s">
        <v>35</v>
      </c>
      <c r="D391" s="129" t="s">
        <v>294</v>
      </c>
      <c r="E391" s="128" t="s">
        <v>5</v>
      </c>
      <c r="F391" s="128"/>
      <c r="G391" s="128"/>
      <c r="H391" s="136">
        <v>1608</v>
      </c>
      <c r="I391" s="136">
        <v>400000</v>
      </c>
      <c r="J391" s="136">
        <v>2201608</v>
      </c>
      <c r="K391" s="136"/>
      <c r="L391" s="132"/>
      <c r="M391" s="149"/>
      <c r="N391" s="128" t="s">
        <v>48</v>
      </c>
    </row>
    <row r="392" spans="1:14" ht="136.5" customHeight="1" x14ac:dyDescent="0.25">
      <c r="A392" s="128">
        <v>1</v>
      </c>
      <c r="B392" s="128" t="s">
        <v>295</v>
      </c>
      <c r="C392" s="128" t="s">
        <v>35</v>
      </c>
      <c r="D392" s="129" t="s">
        <v>296</v>
      </c>
      <c r="E392" s="128" t="s">
        <v>7</v>
      </c>
      <c r="F392" s="128"/>
      <c r="G392" s="135"/>
      <c r="H392" s="138">
        <v>2814506</v>
      </c>
      <c r="I392" s="131">
        <v>3500000</v>
      </c>
      <c r="J392" s="138">
        <v>3500000</v>
      </c>
      <c r="K392" s="131">
        <v>3485750</v>
      </c>
      <c r="L392" s="132">
        <f t="shared" si="6"/>
        <v>99.592857142857142</v>
      </c>
      <c r="M392" s="132">
        <v>95</v>
      </c>
      <c r="N392" s="128" t="s">
        <v>11</v>
      </c>
    </row>
    <row r="393" spans="1:14" ht="136.5" customHeight="1" x14ac:dyDescent="0.25">
      <c r="A393" s="128">
        <v>2</v>
      </c>
      <c r="B393" s="128" t="s">
        <v>295</v>
      </c>
      <c r="C393" s="128" t="s">
        <v>35</v>
      </c>
      <c r="D393" s="129" t="s">
        <v>297</v>
      </c>
      <c r="E393" s="128" t="s">
        <v>7</v>
      </c>
      <c r="F393" s="128"/>
      <c r="G393" s="135"/>
      <c r="H393" s="138">
        <v>174100</v>
      </c>
      <c r="I393" s="131">
        <v>4501200</v>
      </c>
      <c r="J393" s="138">
        <v>4501200</v>
      </c>
      <c r="K393" s="131">
        <v>419249</v>
      </c>
      <c r="L393" s="132">
        <f t="shared" si="6"/>
        <v>9.3141606682662399</v>
      </c>
      <c r="M393" s="132">
        <v>90</v>
      </c>
      <c r="N393" s="128" t="s">
        <v>11</v>
      </c>
    </row>
    <row r="394" spans="1:14" ht="204.75" customHeight="1" x14ac:dyDescent="0.25">
      <c r="A394" s="128">
        <v>3</v>
      </c>
      <c r="B394" s="128" t="s">
        <v>295</v>
      </c>
      <c r="C394" s="128" t="s">
        <v>1</v>
      </c>
      <c r="D394" s="129" t="s">
        <v>424</v>
      </c>
      <c r="E394" s="128" t="s">
        <v>7</v>
      </c>
      <c r="F394" s="135">
        <v>42767</v>
      </c>
      <c r="G394" s="135"/>
      <c r="H394" s="138"/>
      <c r="I394" s="131">
        <v>805500</v>
      </c>
      <c r="J394" s="138">
        <v>805500</v>
      </c>
      <c r="K394" s="131">
        <v>241650</v>
      </c>
      <c r="L394" s="132">
        <f t="shared" si="6"/>
        <v>30</v>
      </c>
      <c r="M394" s="132">
        <v>30</v>
      </c>
      <c r="N394" s="128" t="s">
        <v>11</v>
      </c>
    </row>
    <row r="395" spans="1:14" ht="136.5" customHeight="1" x14ac:dyDescent="0.25">
      <c r="A395" s="128">
        <v>4</v>
      </c>
      <c r="B395" s="128" t="s">
        <v>295</v>
      </c>
      <c r="C395" s="128" t="s">
        <v>1</v>
      </c>
      <c r="D395" s="129" t="s">
        <v>425</v>
      </c>
      <c r="E395" s="128" t="s">
        <v>7</v>
      </c>
      <c r="F395" s="128"/>
      <c r="G395" s="135"/>
      <c r="H395" s="138"/>
      <c r="I395" s="131">
        <v>6000000</v>
      </c>
      <c r="J395" s="138">
        <v>6000000</v>
      </c>
      <c r="K395" s="131"/>
      <c r="L395" s="132"/>
      <c r="M395" s="132"/>
      <c r="N395" s="128" t="s">
        <v>11</v>
      </c>
    </row>
    <row r="396" spans="1:14" ht="136.5" customHeight="1" x14ac:dyDescent="0.25">
      <c r="A396" s="128">
        <v>5</v>
      </c>
      <c r="B396" s="128" t="s">
        <v>295</v>
      </c>
      <c r="C396" s="128" t="s">
        <v>1</v>
      </c>
      <c r="D396" s="129" t="s">
        <v>426</v>
      </c>
      <c r="E396" s="128" t="s">
        <v>7</v>
      </c>
      <c r="F396" s="135">
        <v>42514</v>
      </c>
      <c r="G396" s="135">
        <v>42685</v>
      </c>
      <c r="H396" s="138"/>
      <c r="I396" s="131">
        <v>800000</v>
      </c>
      <c r="J396" s="138">
        <v>800000</v>
      </c>
      <c r="K396" s="138">
        <v>800000</v>
      </c>
      <c r="L396" s="132">
        <f t="shared" si="6"/>
        <v>100</v>
      </c>
      <c r="M396" s="132">
        <v>100</v>
      </c>
      <c r="N396" s="128" t="s">
        <v>3</v>
      </c>
    </row>
    <row r="397" spans="1:14" ht="136.5" customHeight="1" x14ac:dyDescent="0.25">
      <c r="A397" s="128">
        <v>1</v>
      </c>
      <c r="B397" s="128" t="s">
        <v>298</v>
      </c>
      <c r="C397" s="128" t="s">
        <v>35</v>
      </c>
      <c r="D397" s="129" t="s">
        <v>299</v>
      </c>
      <c r="E397" s="128" t="s">
        <v>81</v>
      </c>
      <c r="F397" s="130">
        <v>42163</v>
      </c>
      <c r="G397" s="135">
        <v>43100</v>
      </c>
      <c r="H397" s="138">
        <v>3198024</v>
      </c>
      <c r="I397" s="131">
        <v>7386497</v>
      </c>
      <c r="J397" s="138">
        <v>7474944</v>
      </c>
      <c r="K397" s="131">
        <v>4188473</v>
      </c>
      <c r="L397" s="132">
        <f t="shared" si="6"/>
        <v>56.704456794607779</v>
      </c>
      <c r="M397" s="132">
        <v>100</v>
      </c>
      <c r="N397" s="128" t="s">
        <v>3</v>
      </c>
    </row>
    <row r="398" spans="1:14" ht="136.5" customHeight="1" x14ac:dyDescent="0.25">
      <c r="A398" s="128">
        <v>2</v>
      </c>
      <c r="B398" s="128" t="s">
        <v>298</v>
      </c>
      <c r="C398" s="128" t="s">
        <v>1</v>
      </c>
      <c r="D398" s="129" t="s">
        <v>300</v>
      </c>
      <c r="E398" s="128" t="s">
        <v>81</v>
      </c>
      <c r="F398" s="130">
        <v>42621</v>
      </c>
      <c r="G398" s="135">
        <v>43189</v>
      </c>
      <c r="H398" s="138"/>
      <c r="I398" s="131" t="s">
        <v>556</v>
      </c>
      <c r="J398" s="138">
        <v>17750000</v>
      </c>
      <c r="K398" s="131"/>
      <c r="L398" s="132"/>
      <c r="M398" s="132">
        <v>10</v>
      </c>
      <c r="N398" s="128" t="s">
        <v>11</v>
      </c>
    </row>
    <row r="399" spans="1:14" ht="136.5" customHeight="1" x14ac:dyDescent="0.25">
      <c r="A399" s="128">
        <v>3</v>
      </c>
      <c r="B399" s="128" t="s">
        <v>298</v>
      </c>
      <c r="C399" s="128" t="s">
        <v>1</v>
      </c>
      <c r="D399" s="129" t="s">
        <v>301</v>
      </c>
      <c r="E399" s="128" t="s">
        <v>81</v>
      </c>
      <c r="F399" s="130">
        <v>42399</v>
      </c>
      <c r="G399" s="135">
        <v>42903</v>
      </c>
      <c r="H399" s="138"/>
      <c r="I399" s="131">
        <v>550000</v>
      </c>
      <c r="J399" s="138">
        <v>437000</v>
      </c>
      <c r="K399" s="131"/>
      <c r="L399" s="132"/>
      <c r="M399" s="132">
        <v>10</v>
      </c>
      <c r="N399" s="128" t="s">
        <v>11</v>
      </c>
    </row>
    <row r="400" spans="1:14" ht="409.5" customHeight="1" x14ac:dyDescent="0.25">
      <c r="A400" s="128">
        <v>1</v>
      </c>
      <c r="B400" s="128" t="s">
        <v>302</v>
      </c>
      <c r="C400" s="128" t="s">
        <v>1</v>
      </c>
      <c r="D400" s="129" t="s">
        <v>303</v>
      </c>
      <c r="E400" s="128" t="s">
        <v>6</v>
      </c>
      <c r="F400" s="124" t="s">
        <v>304</v>
      </c>
      <c r="G400" s="135"/>
      <c r="H400" s="138"/>
      <c r="I400" s="131"/>
      <c r="J400" s="138"/>
      <c r="K400" s="138"/>
      <c r="L400" s="132"/>
      <c r="M400" s="132">
        <v>50</v>
      </c>
      <c r="N400" s="128" t="s">
        <v>305</v>
      </c>
    </row>
    <row r="401" spans="1:14" ht="409.5" customHeight="1" x14ac:dyDescent="0.25">
      <c r="A401" s="128">
        <v>1</v>
      </c>
      <c r="B401" s="128" t="s">
        <v>538</v>
      </c>
      <c r="C401" s="128" t="s">
        <v>35</v>
      </c>
      <c r="D401" s="129" t="s">
        <v>536</v>
      </c>
      <c r="E401" s="128" t="s">
        <v>68</v>
      </c>
      <c r="F401" s="130">
        <v>42615</v>
      </c>
      <c r="G401" s="135">
        <v>42824</v>
      </c>
      <c r="H401" s="136">
        <v>884483</v>
      </c>
      <c r="I401" s="136">
        <v>3602486</v>
      </c>
      <c r="J401" s="136">
        <v>4486969</v>
      </c>
      <c r="K401" s="138"/>
      <c r="L401" s="132"/>
      <c r="M401" s="132">
        <v>25</v>
      </c>
      <c r="N401" s="128" t="s">
        <v>11</v>
      </c>
    </row>
    <row r="402" spans="1:14" ht="355.5" customHeight="1" x14ac:dyDescent="0.25">
      <c r="A402" s="128">
        <v>2</v>
      </c>
      <c r="B402" s="128" t="s">
        <v>538</v>
      </c>
      <c r="C402" s="128" t="s">
        <v>35</v>
      </c>
      <c r="D402" s="129" t="s">
        <v>537</v>
      </c>
      <c r="E402" s="128" t="s">
        <v>8</v>
      </c>
      <c r="F402" s="130">
        <v>42618</v>
      </c>
      <c r="G402" s="135">
        <v>43034</v>
      </c>
      <c r="H402" s="136">
        <v>1710689</v>
      </c>
      <c r="I402" s="136">
        <v>1307084</v>
      </c>
      <c r="J402" s="136">
        <v>3017772</v>
      </c>
      <c r="K402" s="138"/>
      <c r="L402" s="132"/>
      <c r="M402" s="132">
        <v>35</v>
      </c>
      <c r="N402" s="128" t="s">
        <v>11</v>
      </c>
    </row>
    <row r="403" spans="1:14" ht="273" customHeight="1" x14ac:dyDescent="0.25">
      <c r="A403" s="128">
        <v>1</v>
      </c>
      <c r="B403" s="128" t="s">
        <v>306</v>
      </c>
      <c r="C403" s="128" t="s">
        <v>1</v>
      </c>
      <c r="D403" s="129" t="s">
        <v>307</v>
      </c>
      <c r="E403" s="128" t="s">
        <v>5</v>
      </c>
      <c r="F403" s="130">
        <v>42607</v>
      </c>
      <c r="G403" s="130">
        <v>43116</v>
      </c>
      <c r="H403" s="138"/>
      <c r="I403" s="136">
        <v>1479999</v>
      </c>
      <c r="J403" s="136">
        <v>1479999</v>
      </c>
      <c r="K403" s="136">
        <v>599654</v>
      </c>
      <c r="L403" s="132">
        <f t="shared" ref="L403:L417" si="7">K403*100/I403</f>
        <v>40.517189538641581</v>
      </c>
      <c r="M403" s="132">
        <v>41</v>
      </c>
      <c r="N403" s="128" t="s">
        <v>11</v>
      </c>
    </row>
    <row r="404" spans="1:14" ht="261" customHeight="1" x14ac:dyDescent="0.25">
      <c r="A404" s="128">
        <v>1</v>
      </c>
      <c r="B404" s="128" t="s">
        <v>308</v>
      </c>
      <c r="C404" s="128" t="s">
        <v>309</v>
      </c>
      <c r="D404" s="129" t="s">
        <v>400</v>
      </c>
      <c r="E404" s="128" t="s">
        <v>107</v>
      </c>
      <c r="F404" s="130"/>
      <c r="G404" s="130"/>
      <c r="H404" s="136"/>
      <c r="I404" s="136">
        <v>300000</v>
      </c>
      <c r="J404" s="136">
        <v>3000000</v>
      </c>
      <c r="K404" s="138"/>
      <c r="L404" s="132"/>
      <c r="M404" s="132"/>
      <c r="N404" s="128" t="s">
        <v>78</v>
      </c>
    </row>
    <row r="405" spans="1:14" ht="261" customHeight="1" x14ac:dyDescent="0.25">
      <c r="A405" s="128">
        <v>2</v>
      </c>
      <c r="B405" s="128" t="s">
        <v>308</v>
      </c>
      <c r="C405" s="128" t="s">
        <v>309</v>
      </c>
      <c r="D405" s="129" t="s">
        <v>310</v>
      </c>
      <c r="E405" s="128" t="s">
        <v>81</v>
      </c>
      <c r="F405" s="130">
        <v>42264</v>
      </c>
      <c r="G405" s="130">
        <v>42747</v>
      </c>
      <c r="H405" s="136">
        <v>7000000</v>
      </c>
      <c r="I405" s="136">
        <v>3000000</v>
      </c>
      <c r="J405" s="136">
        <v>10000000</v>
      </c>
      <c r="K405" s="136">
        <v>100441</v>
      </c>
      <c r="L405" s="132">
        <f t="shared" si="7"/>
        <v>3.3480333333333334</v>
      </c>
      <c r="M405" s="132">
        <v>100</v>
      </c>
      <c r="N405" s="128" t="s">
        <v>3</v>
      </c>
    </row>
    <row r="406" spans="1:14" ht="257.25" customHeight="1" x14ac:dyDescent="0.25">
      <c r="A406" s="128">
        <v>3</v>
      </c>
      <c r="B406" s="128" t="s">
        <v>308</v>
      </c>
      <c r="C406" s="128" t="s">
        <v>309</v>
      </c>
      <c r="D406" s="129" t="s">
        <v>311</v>
      </c>
      <c r="E406" s="128" t="s">
        <v>81</v>
      </c>
      <c r="F406" s="130">
        <v>42695</v>
      </c>
      <c r="G406" s="130">
        <v>42867</v>
      </c>
      <c r="H406" s="136">
        <v>2000</v>
      </c>
      <c r="I406" s="136">
        <v>150000</v>
      </c>
      <c r="J406" s="136">
        <v>650000</v>
      </c>
      <c r="K406" s="138"/>
      <c r="L406" s="132"/>
      <c r="M406" s="132"/>
      <c r="N406" s="128" t="s">
        <v>11</v>
      </c>
    </row>
    <row r="407" spans="1:14" ht="238.5" customHeight="1" x14ac:dyDescent="0.25">
      <c r="A407" s="128">
        <v>4</v>
      </c>
      <c r="B407" s="128" t="s">
        <v>308</v>
      </c>
      <c r="C407" s="128" t="s">
        <v>309</v>
      </c>
      <c r="D407" s="129" t="s">
        <v>312</v>
      </c>
      <c r="E407" s="128" t="s">
        <v>16</v>
      </c>
      <c r="F407" s="130"/>
      <c r="G407" s="130"/>
      <c r="H407" s="136">
        <v>2000</v>
      </c>
      <c r="I407" s="136">
        <v>3000000</v>
      </c>
      <c r="J407" s="136">
        <v>7500000</v>
      </c>
      <c r="K407" s="138"/>
      <c r="L407" s="132"/>
      <c r="M407" s="132"/>
      <c r="N407" s="128" t="s">
        <v>78</v>
      </c>
    </row>
    <row r="408" spans="1:14" ht="204.75" customHeight="1" x14ac:dyDescent="0.25">
      <c r="A408" s="128">
        <v>5</v>
      </c>
      <c r="B408" s="128" t="s">
        <v>308</v>
      </c>
      <c r="C408" s="128" t="s">
        <v>309</v>
      </c>
      <c r="D408" s="129" t="s">
        <v>313</v>
      </c>
      <c r="E408" s="128" t="s">
        <v>68</v>
      </c>
      <c r="F408" s="130"/>
      <c r="G408" s="130"/>
      <c r="H408" s="136">
        <v>2000</v>
      </c>
      <c r="I408" s="136">
        <v>2000</v>
      </c>
      <c r="J408" s="136">
        <v>10000000</v>
      </c>
      <c r="K408" s="138"/>
      <c r="L408" s="132"/>
      <c r="M408" s="132"/>
      <c r="N408" s="128" t="s">
        <v>48</v>
      </c>
    </row>
    <row r="409" spans="1:14" ht="264.75" customHeight="1" x14ac:dyDescent="0.25">
      <c r="A409" s="128">
        <v>6</v>
      </c>
      <c r="B409" s="128" t="s">
        <v>308</v>
      </c>
      <c r="C409" s="128" t="s">
        <v>309</v>
      </c>
      <c r="D409" s="129" t="s">
        <v>314</v>
      </c>
      <c r="E409" s="128" t="s">
        <v>399</v>
      </c>
      <c r="F409" s="130"/>
      <c r="G409" s="130"/>
      <c r="H409" s="136">
        <v>30000</v>
      </c>
      <c r="I409" s="136">
        <v>2000</v>
      </c>
      <c r="J409" s="136">
        <v>2100000</v>
      </c>
      <c r="K409" s="138"/>
      <c r="L409" s="132"/>
      <c r="M409" s="132"/>
      <c r="N409" s="128" t="s">
        <v>48</v>
      </c>
    </row>
    <row r="410" spans="1:14" ht="204.75" customHeight="1" x14ac:dyDescent="0.25">
      <c r="A410" s="128">
        <v>1</v>
      </c>
      <c r="B410" s="128" t="s">
        <v>315</v>
      </c>
      <c r="C410" s="128" t="s">
        <v>73</v>
      </c>
      <c r="D410" s="129" t="s">
        <v>316</v>
      </c>
      <c r="E410" s="128" t="s">
        <v>16</v>
      </c>
      <c r="F410" s="130">
        <v>42727</v>
      </c>
      <c r="G410" s="130">
        <v>43098</v>
      </c>
      <c r="H410" s="138"/>
      <c r="I410" s="136">
        <v>400000</v>
      </c>
      <c r="J410" s="136">
        <v>328040</v>
      </c>
      <c r="K410" s="138"/>
      <c r="L410" s="132"/>
      <c r="M410" s="132"/>
      <c r="N410" s="128" t="s">
        <v>11</v>
      </c>
    </row>
    <row r="411" spans="1:14" ht="204.75" customHeight="1" x14ac:dyDescent="0.25">
      <c r="A411" s="128">
        <v>1</v>
      </c>
      <c r="B411" s="128" t="s">
        <v>317</v>
      </c>
      <c r="C411" s="128" t="s">
        <v>39</v>
      </c>
      <c r="D411" s="129" t="s">
        <v>318</v>
      </c>
      <c r="E411" s="128" t="s">
        <v>5</v>
      </c>
      <c r="F411" s="130">
        <v>41509</v>
      </c>
      <c r="G411" s="130">
        <v>42901</v>
      </c>
      <c r="H411" s="136">
        <v>608341</v>
      </c>
      <c r="I411" s="136">
        <v>160867</v>
      </c>
      <c r="J411" s="136">
        <v>769208</v>
      </c>
      <c r="K411" s="136"/>
      <c r="L411" s="132"/>
      <c r="M411" s="132">
        <v>90</v>
      </c>
      <c r="N411" s="128" t="s">
        <v>11</v>
      </c>
    </row>
    <row r="412" spans="1:14" ht="204.75" customHeight="1" x14ac:dyDescent="0.25">
      <c r="A412" s="128">
        <v>2</v>
      </c>
      <c r="B412" s="128" t="s">
        <v>317</v>
      </c>
      <c r="C412" s="128" t="s">
        <v>39</v>
      </c>
      <c r="D412" s="129" t="s">
        <v>319</v>
      </c>
      <c r="E412" s="128" t="s">
        <v>10</v>
      </c>
      <c r="F412" s="130">
        <v>42297</v>
      </c>
      <c r="G412" s="130">
        <v>42839</v>
      </c>
      <c r="H412" s="136">
        <v>424966</v>
      </c>
      <c r="I412" s="136">
        <v>115031</v>
      </c>
      <c r="J412" s="136">
        <v>539997</v>
      </c>
      <c r="K412" s="136"/>
      <c r="L412" s="132"/>
      <c r="M412" s="132">
        <v>80</v>
      </c>
      <c r="N412" s="128" t="s">
        <v>11</v>
      </c>
    </row>
    <row r="413" spans="1:14" ht="204.75" customHeight="1" x14ac:dyDescent="0.25">
      <c r="A413" s="128">
        <v>3</v>
      </c>
      <c r="B413" s="128" t="s">
        <v>317</v>
      </c>
      <c r="C413" s="128" t="s">
        <v>39</v>
      </c>
      <c r="D413" s="129" t="s">
        <v>392</v>
      </c>
      <c r="E413" s="128" t="s">
        <v>5</v>
      </c>
      <c r="F413" s="130">
        <v>42359</v>
      </c>
      <c r="G413" s="130">
        <v>42817</v>
      </c>
      <c r="H413" s="136">
        <v>547807</v>
      </c>
      <c r="I413" s="136">
        <v>485496</v>
      </c>
      <c r="J413" s="136">
        <v>1033303</v>
      </c>
      <c r="K413" s="136">
        <v>426930</v>
      </c>
      <c r="L413" s="132">
        <f t="shared" si="7"/>
        <v>87.936872806367091</v>
      </c>
      <c r="M413" s="132">
        <v>95</v>
      </c>
      <c r="N413" s="128" t="s">
        <v>11</v>
      </c>
    </row>
    <row r="414" spans="1:14" ht="204.75" customHeight="1" x14ac:dyDescent="0.25">
      <c r="A414" s="128">
        <v>4</v>
      </c>
      <c r="B414" s="128" t="s">
        <v>317</v>
      </c>
      <c r="C414" s="128" t="s">
        <v>39</v>
      </c>
      <c r="D414" s="129" t="s">
        <v>320</v>
      </c>
      <c r="E414" s="128" t="s">
        <v>2</v>
      </c>
      <c r="F414" s="130">
        <v>42366</v>
      </c>
      <c r="G414" s="130">
        <v>42774</v>
      </c>
      <c r="H414" s="136">
        <v>169996</v>
      </c>
      <c r="I414" s="136">
        <v>141669</v>
      </c>
      <c r="J414" s="136">
        <v>311665</v>
      </c>
      <c r="K414" s="136">
        <v>91269</v>
      </c>
      <c r="L414" s="132">
        <f t="shared" si="7"/>
        <v>64.42411536751159</v>
      </c>
      <c r="M414" s="132">
        <v>80</v>
      </c>
      <c r="N414" s="128" t="s">
        <v>11</v>
      </c>
    </row>
    <row r="415" spans="1:14" ht="204.75" customHeight="1" x14ac:dyDescent="0.25">
      <c r="A415" s="128">
        <v>5</v>
      </c>
      <c r="B415" s="128" t="s">
        <v>317</v>
      </c>
      <c r="C415" s="128" t="s">
        <v>39</v>
      </c>
      <c r="D415" s="129" t="s">
        <v>321</v>
      </c>
      <c r="E415" s="128" t="s">
        <v>5</v>
      </c>
      <c r="F415" s="130">
        <v>42389</v>
      </c>
      <c r="G415" s="130">
        <v>42783</v>
      </c>
      <c r="H415" s="136">
        <v>360079</v>
      </c>
      <c r="I415" s="136">
        <v>160994</v>
      </c>
      <c r="J415" s="136">
        <v>521073</v>
      </c>
      <c r="K415" s="136"/>
      <c r="L415" s="132"/>
      <c r="M415" s="132">
        <v>70</v>
      </c>
      <c r="N415" s="128" t="s">
        <v>11</v>
      </c>
    </row>
    <row r="416" spans="1:14" ht="204.75" customHeight="1" x14ac:dyDescent="0.25">
      <c r="A416" s="128">
        <v>6</v>
      </c>
      <c r="B416" s="128" t="s">
        <v>317</v>
      </c>
      <c r="C416" s="128" t="s">
        <v>1</v>
      </c>
      <c r="D416" s="129" t="s">
        <v>322</v>
      </c>
      <c r="E416" s="128" t="s">
        <v>81</v>
      </c>
      <c r="F416" s="130">
        <v>42514</v>
      </c>
      <c r="G416" s="130">
        <v>42816</v>
      </c>
      <c r="H416" s="136">
        <v>159679</v>
      </c>
      <c r="I416" s="136">
        <v>430911</v>
      </c>
      <c r="J416" s="136">
        <v>590590</v>
      </c>
      <c r="K416" s="136">
        <v>229608</v>
      </c>
      <c r="L416" s="132">
        <f t="shared" si="7"/>
        <v>53.284320892249212</v>
      </c>
      <c r="M416" s="132">
        <v>70</v>
      </c>
      <c r="N416" s="128" t="s">
        <v>11</v>
      </c>
    </row>
    <row r="417" spans="1:14" ht="204.75" customHeight="1" x14ac:dyDescent="0.25">
      <c r="A417" s="128">
        <v>7</v>
      </c>
      <c r="B417" s="128" t="s">
        <v>317</v>
      </c>
      <c r="C417" s="128" t="s">
        <v>39</v>
      </c>
      <c r="D417" s="129" t="s">
        <v>323</v>
      </c>
      <c r="E417" s="128" t="s">
        <v>5</v>
      </c>
      <c r="F417" s="130">
        <v>42194</v>
      </c>
      <c r="G417" s="130">
        <v>42807</v>
      </c>
      <c r="H417" s="136">
        <v>1649487</v>
      </c>
      <c r="I417" s="136">
        <v>154617</v>
      </c>
      <c r="J417" s="136">
        <v>1804104</v>
      </c>
      <c r="K417" s="136">
        <v>152923</v>
      </c>
      <c r="L417" s="132">
        <f t="shared" si="7"/>
        <v>98.904389556129019</v>
      </c>
      <c r="M417" s="132">
        <v>95</v>
      </c>
      <c r="N417" s="128" t="s">
        <v>11</v>
      </c>
    </row>
    <row r="418" spans="1:14" ht="204.75" customHeight="1" x14ac:dyDescent="0.25">
      <c r="A418" s="128">
        <v>8</v>
      </c>
      <c r="B418" s="128" t="s">
        <v>317</v>
      </c>
      <c r="C418" s="128" t="s">
        <v>39</v>
      </c>
      <c r="D418" s="129" t="s">
        <v>324</v>
      </c>
      <c r="E418" s="128" t="s">
        <v>5</v>
      </c>
      <c r="F418" s="130">
        <v>41443</v>
      </c>
      <c r="G418" s="130">
        <v>42901</v>
      </c>
      <c r="H418" s="136"/>
      <c r="I418" s="136">
        <v>14400</v>
      </c>
      <c r="J418" s="136">
        <v>14400</v>
      </c>
      <c r="K418" s="136"/>
      <c r="L418" s="132"/>
      <c r="M418" s="132">
        <v>90</v>
      </c>
      <c r="N418" s="128" t="s">
        <v>11</v>
      </c>
    </row>
    <row r="419" spans="1:14" ht="204.75" customHeight="1" x14ac:dyDescent="0.25">
      <c r="A419" s="128">
        <v>9</v>
      </c>
      <c r="B419" s="128" t="s">
        <v>317</v>
      </c>
      <c r="C419" s="128" t="s">
        <v>39</v>
      </c>
      <c r="D419" s="129" t="s">
        <v>325</v>
      </c>
      <c r="E419" s="128" t="s">
        <v>5</v>
      </c>
      <c r="F419" s="130">
        <v>41803</v>
      </c>
      <c r="G419" s="130">
        <v>42901</v>
      </c>
      <c r="H419" s="136"/>
      <c r="I419" s="136">
        <v>13000</v>
      </c>
      <c r="J419" s="136">
        <v>13000</v>
      </c>
      <c r="K419" s="136"/>
      <c r="L419" s="132"/>
      <c r="M419" s="132">
        <v>90</v>
      </c>
      <c r="N419" s="128" t="s">
        <v>11</v>
      </c>
    </row>
    <row r="420" spans="1:14" ht="204.75" customHeight="1" x14ac:dyDescent="0.25">
      <c r="A420" s="128">
        <v>10</v>
      </c>
      <c r="B420" s="128" t="s">
        <v>317</v>
      </c>
      <c r="C420" s="128" t="s">
        <v>39</v>
      </c>
      <c r="D420" s="129" t="s">
        <v>326</v>
      </c>
      <c r="E420" s="128" t="s">
        <v>5</v>
      </c>
      <c r="F420" s="130">
        <v>41792</v>
      </c>
      <c r="G420" s="130">
        <v>42901</v>
      </c>
      <c r="H420" s="136"/>
      <c r="I420" s="136">
        <v>49000</v>
      </c>
      <c r="J420" s="136">
        <v>49000</v>
      </c>
      <c r="K420" s="136"/>
      <c r="L420" s="132"/>
      <c r="M420" s="132">
        <v>90</v>
      </c>
      <c r="N420" s="128" t="s">
        <v>11</v>
      </c>
    </row>
    <row r="421" spans="1:14" ht="204.75" customHeight="1" x14ac:dyDescent="0.25">
      <c r="A421" s="128">
        <v>11</v>
      </c>
      <c r="B421" s="128" t="s">
        <v>317</v>
      </c>
      <c r="C421" s="128" t="s">
        <v>39</v>
      </c>
      <c r="D421" s="129" t="s">
        <v>393</v>
      </c>
      <c r="E421" s="128" t="s">
        <v>5</v>
      </c>
      <c r="F421" s="130">
        <v>41803</v>
      </c>
      <c r="G421" s="130">
        <v>42901</v>
      </c>
      <c r="H421" s="136"/>
      <c r="I421" s="136">
        <v>15000</v>
      </c>
      <c r="J421" s="136">
        <v>15000</v>
      </c>
      <c r="K421" s="136"/>
      <c r="L421" s="132"/>
      <c r="M421" s="132">
        <v>90</v>
      </c>
      <c r="N421" s="128" t="s">
        <v>11</v>
      </c>
    </row>
    <row r="422" spans="1:14" ht="204.75" customHeight="1" x14ac:dyDescent="0.25">
      <c r="A422" s="128">
        <v>12</v>
      </c>
      <c r="B422" s="128" t="s">
        <v>317</v>
      </c>
      <c r="C422" s="128" t="s">
        <v>39</v>
      </c>
      <c r="D422" s="129" t="s">
        <v>327</v>
      </c>
      <c r="E422" s="128" t="s">
        <v>5</v>
      </c>
      <c r="F422" s="130">
        <v>42282</v>
      </c>
      <c r="G422" s="130">
        <v>42901</v>
      </c>
      <c r="H422" s="136"/>
      <c r="I422" s="136">
        <v>32500</v>
      </c>
      <c r="J422" s="136">
        <v>32500</v>
      </c>
      <c r="K422" s="136"/>
      <c r="L422" s="132"/>
      <c r="M422" s="132">
        <v>80</v>
      </c>
      <c r="N422" s="128" t="s">
        <v>11</v>
      </c>
    </row>
    <row r="423" spans="1:14" ht="204.75" customHeight="1" x14ac:dyDescent="0.25">
      <c r="A423" s="128">
        <v>13</v>
      </c>
      <c r="B423" s="128" t="s">
        <v>317</v>
      </c>
      <c r="C423" s="128" t="s">
        <v>39</v>
      </c>
      <c r="D423" s="129" t="s">
        <v>394</v>
      </c>
      <c r="E423" s="128" t="s">
        <v>7</v>
      </c>
      <c r="F423" s="130">
        <v>42285</v>
      </c>
      <c r="G423" s="130">
        <v>42884</v>
      </c>
      <c r="H423" s="136"/>
      <c r="I423" s="136">
        <v>92000</v>
      </c>
      <c r="J423" s="136">
        <v>92000</v>
      </c>
      <c r="K423" s="136"/>
      <c r="L423" s="132"/>
      <c r="M423" s="132">
        <v>70</v>
      </c>
      <c r="N423" s="128" t="s">
        <v>11</v>
      </c>
    </row>
    <row r="424" spans="1:14" ht="204.75" customHeight="1" x14ac:dyDescent="0.25">
      <c r="A424" s="128">
        <v>14</v>
      </c>
      <c r="B424" s="128" t="s">
        <v>317</v>
      </c>
      <c r="C424" s="128" t="s">
        <v>39</v>
      </c>
      <c r="D424" s="129" t="s">
        <v>395</v>
      </c>
      <c r="E424" s="128" t="s">
        <v>5</v>
      </c>
      <c r="F424" s="130">
        <v>42282</v>
      </c>
      <c r="G424" s="130">
        <v>42901</v>
      </c>
      <c r="H424" s="136"/>
      <c r="I424" s="136">
        <v>2740</v>
      </c>
      <c r="J424" s="136">
        <v>2740</v>
      </c>
      <c r="K424" s="136"/>
      <c r="L424" s="132"/>
      <c r="M424" s="132">
        <v>80</v>
      </c>
      <c r="N424" s="128" t="s">
        <v>11</v>
      </c>
    </row>
    <row r="425" spans="1:14" ht="204.75" customHeight="1" x14ac:dyDescent="0.25">
      <c r="A425" s="128">
        <v>15</v>
      </c>
      <c r="B425" s="128" t="s">
        <v>317</v>
      </c>
      <c r="C425" s="128" t="s">
        <v>39</v>
      </c>
      <c r="D425" s="129" t="s">
        <v>328</v>
      </c>
      <c r="E425" s="128" t="s">
        <v>5</v>
      </c>
      <c r="F425" s="130">
        <v>42282</v>
      </c>
      <c r="G425" s="130">
        <v>42901</v>
      </c>
      <c r="H425" s="136"/>
      <c r="I425" s="136">
        <v>5480</v>
      </c>
      <c r="J425" s="136">
        <v>5480</v>
      </c>
      <c r="K425" s="136"/>
      <c r="L425" s="132"/>
      <c r="M425" s="132">
        <v>90</v>
      </c>
      <c r="N425" s="128" t="s">
        <v>11</v>
      </c>
    </row>
    <row r="426" spans="1:14" ht="204.75" customHeight="1" x14ac:dyDescent="0.25">
      <c r="A426" s="128">
        <v>16</v>
      </c>
      <c r="B426" s="128" t="s">
        <v>317</v>
      </c>
      <c r="C426" s="128" t="s">
        <v>39</v>
      </c>
      <c r="D426" s="129" t="s">
        <v>396</v>
      </c>
      <c r="E426" s="128" t="s">
        <v>8</v>
      </c>
      <c r="F426" s="130">
        <v>42282</v>
      </c>
      <c r="G426" s="130">
        <v>42901</v>
      </c>
      <c r="H426" s="136"/>
      <c r="I426" s="136">
        <v>60280</v>
      </c>
      <c r="J426" s="136">
        <v>60280</v>
      </c>
      <c r="K426" s="136"/>
      <c r="L426" s="132"/>
      <c r="M426" s="132">
        <v>90</v>
      </c>
      <c r="N426" s="128" t="s">
        <v>11</v>
      </c>
    </row>
    <row r="427" spans="1:14" ht="204.75" customHeight="1" x14ac:dyDescent="0.25">
      <c r="A427" s="128">
        <v>17</v>
      </c>
      <c r="B427" s="128" t="s">
        <v>317</v>
      </c>
      <c r="C427" s="128" t="s">
        <v>39</v>
      </c>
      <c r="D427" s="129" t="s">
        <v>397</v>
      </c>
      <c r="E427" s="128" t="s">
        <v>5</v>
      </c>
      <c r="F427" s="130">
        <v>42299</v>
      </c>
      <c r="G427" s="144">
        <v>2017</v>
      </c>
      <c r="H427" s="136">
        <v>56654</v>
      </c>
      <c r="I427" s="136">
        <v>41346</v>
      </c>
      <c r="J427" s="136">
        <v>98000</v>
      </c>
      <c r="K427" s="136"/>
      <c r="L427" s="132"/>
      <c r="M427" s="132">
        <v>90</v>
      </c>
      <c r="N427" s="128" t="s">
        <v>11</v>
      </c>
    </row>
    <row r="428" spans="1:14" ht="295.5" customHeight="1" x14ac:dyDescent="0.25">
      <c r="A428" s="128">
        <v>1</v>
      </c>
      <c r="B428" s="128" t="s">
        <v>329</v>
      </c>
      <c r="C428" s="128" t="s">
        <v>54</v>
      </c>
      <c r="D428" s="129" t="s">
        <v>330</v>
      </c>
      <c r="E428" s="128" t="s">
        <v>7</v>
      </c>
      <c r="F428" s="135"/>
      <c r="G428" s="135"/>
      <c r="H428" s="158"/>
      <c r="I428" s="136">
        <v>5000000</v>
      </c>
      <c r="J428" s="158">
        <v>16000000</v>
      </c>
      <c r="K428" s="158"/>
      <c r="L428" s="132"/>
      <c r="M428" s="132"/>
      <c r="N428" s="128" t="s">
        <v>78</v>
      </c>
    </row>
    <row r="429" spans="1:14" ht="310.5" customHeight="1" x14ac:dyDescent="0.25">
      <c r="A429" s="128">
        <v>2</v>
      </c>
      <c r="B429" s="128" t="s">
        <v>329</v>
      </c>
      <c r="C429" s="128" t="s">
        <v>54</v>
      </c>
      <c r="D429" s="129" t="s">
        <v>331</v>
      </c>
      <c r="E429" s="128" t="s">
        <v>8</v>
      </c>
      <c r="F429" s="130">
        <v>42118</v>
      </c>
      <c r="G429" s="130">
        <v>42667</v>
      </c>
      <c r="H429" s="158">
        <v>15634390</v>
      </c>
      <c r="I429" s="136">
        <v>15000000</v>
      </c>
      <c r="J429" s="158">
        <v>28000000</v>
      </c>
      <c r="K429" s="158"/>
      <c r="L429" s="132"/>
      <c r="M429" s="132">
        <v>50</v>
      </c>
      <c r="N429" s="128" t="s">
        <v>11</v>
      </c>
    </row>
    <row r="430" spans="1:14" ht="321.75" customHeight="1" x14ac:dyDescent="0.25">
      <c r="A430" s="128">
        <v>3</v>
      </c>
      <c r="B430" s="128" t="s">
        <v>329</v>
      </c>
      <c r="C430" s="128" t="s">
        <v>54</v>
      </c>
      <c r="D430" s="129" t="s">
        <v>332</v>
      </c>
      <c r="E430" s="128" t="s">
        <v>8</v>
      </c>
      <c r="F430" s="135"/>
      <c r="G430" s="135"/>
      <c r="H430" s="158"/>
      <c r="I430" s="136">
        <v>10000000</v>
      </c>
      <c r="J430" s="158">
        <v>40000000</v>
      </c>
      <c r="K430" s="158"/>
      <c r="L430" s="132"/>
      <c r="M430" s="132"/>
      <c r="N430" s="128" t="s">
        <v>78</v>
      </c>
    </row>
    <row r="431" spans="1:14" ht="310.5" customHeight="1" x14ac:dyDescent="0.25">
      <c r="A431" s="128">
        <v>4</v>
      </c>
      <c r="B431" s="128" t="s">
        <v>329</v>
      </c>
      <c r="C431" s="128" t="s">
        <v>54</v>
      </c>
      <c r="D431" s="129" t="s">
        <v>408</v>
      </c>
      <c r="E431" s="128" t="s">
        <v>102</v>
      </c>
      <c r="F431" s="135"/>
      <c r="G431" s="135"/>
      <c r="H431" s="158"/>
      <c r="I431" s="136">
        <v>550000</v>
      </c>
      <c r="J431" s="158">
        <v>20000000</v>
      </c>
      <c r="K431" s="158"/>
      <c r="L431" s="132"/>
      <c r="M431" s="132"/>
      <c r="N431" s="128" t="s">
        <v>48</v>
      </c>
    </row>
    <row r="432" spans="1:14" ht="267.75" hidden="1" customHeight="1" x14ac:dyDescent="0.25">
      <c r="A432" s="128">
        <v>1</v>
      </c>
      <c r="B432" s="128" t="s">
        <v>0</v>
      </c>
      <c r="C432" s="128" t="s">
        <v>1</v>
      </c>
      <c r="D432" s="129" t="s">
        <v>9</v>
      </c>
      <c r="E432" s="128" t="s">
        <v>10</v>
      </c>
      <c r="F432" s="130">
        <v>42419</v>
      </c>
      <c r="G432" s="130">
        <v>43052</v>
      </c>
      <c r="H432" s="131">
        <v>3473639</v>
      </c>
      <c r="I432" s="131">
        <v>5700000</v>
      </c>
      <c r="J432" s="131">
        <v>11207640</v>
      </c>
      <c r="K432" s="131"/>
      <c r="L432" s="132"/>
      <c r="M432" s="132">
        <v>31</v>
      </c>
      <c r="N432" s="128" t="s">
        <v>11</v>
      </c>
    </row>
    <row r="433" spans="1:14" ht="306" hidden="1" customHeight="1" x14ac:dyDescent="0.25">
      <c r="A433" s="128">
        <v>2</v>
      </c>
      <c r="B433" s="128" t="s">
        <v>0</v>
      </c>
      <c r="C433" s="128" t="s">
        <v>1</v>
      </c>
      <c r="D433" s="129" t="s">
        <v>12</v>
      </c>
      <c r="E433" s="128" t="s">
        <v>5</v>
      </c>
      <c r="F433" s="130">
        <v>42444</v>
      </c>
      <c r="G433" s="130">
        <v>43186</v>
      </c>
      <c r="H433" s="131">
        <v>2461204</v>
      </c>
      <c r="I433" s="131">
        <v>5700000</v>
      </c>
      <c r="J433" s="131">
        <v>12656577</v>
      </c>
      <c r="K433" s="131">
        <v>1516587</v>
      </c>
      <c r="L433" s="132">
        <f t="shared" ref="L433:L438" si="8">K433*100/I433</f>
        <v>26.606789473684209</v>
      </c>
      <c r="M433" s="132">
        <v>31</v>
      </c>
      <c r="N433" s="128" t="s">
        <v>11</v>
      </c>
    </row>
    <row r="434" spans="1:14" ht="256.5" hidden="1" customHeight="1" x14ac:dyDescent="0.25">
      <c r="A434" s="128">
        <v>3</v>
      </c>
      <c r="B434" s="128" t="s">
        <v>0</v>
      </c>
      <c r="C434" s="128" t="s">
        <v>1</v>
      </c>
      <c r="D434" s="129" t="s">
        <v>13</v>
      </c>
      <c r="E434" s="128" t="s">
        <v>14</v>
      </c>
      <c r="F434" s="130">
        <v>42444</v>
      </c>
      <c r="G434" s="130">
        <v>43213</v>
      </c>
      <c r="H434" s="131">
        <v>1169868.58</v>
      </c>
      <c r="I434" s="131">
        <v>5250000</v>
      </c>
      <c r="J434" s="131">
        <v>12201200</v>
      </c>
      <c r="K434" s="131">
        <v>805887.83</v>
      </c>
      <c r="L434" s="132">
        <f t="shared" si="8"/>
        <v>15.350244380952381</v>
      </c>
      <c r="M434" s="132">
        <v>16</v>
      </c>
      <c r="N434" s="128" t="s">
        <v>11</v>
      </c>
    </row>
    <row r="435" spans="1:14" ht="252.75" hidden="1" customHeight="1" x14ac:dyDescent="0.25">
      <c r="A435" s="128">
        <v>4</v>
      </c>
      <c r="B435" s="128" t="s">
        <v>0</v>
      </c>
      <c r="C435" s="128" t="s">
        <v>1</v>
      </c>
      <c r="D435" s="129" t="s">
        <v>15</v>
      </c>
      <c r="E435" s="128" t="s">
        <v>16</v>
      </c>
      <c r="F435" s="130">
        <v>42444</v>
      </c>
      <c r="G435" s="130">
        <v>43107</v>
      </c>
      <c r="H435" s="131">
        <v>1523017.42</v>
      </c>
      <c r="I435" s="131">
        <v>5700000</v>
      </c>
      <c r="J435" s="131">
        <v>9263000</v>
      </c>
      <c r="K435" s="131">
        <v>278357.13</v>
      </c>
      <c r="L435" s="132">
        <f t="shared" si="8"/>
        <v>4.8834584210526319</v>
      </c>
      <c r="M435" s="132">
        <v>19</v>
      </c>
      <c r="N435" s="128" t="s">
        <v>11</v>
      </c>
    </row>
    <row r="436" spans="1:14" ht="408.75" hidden="1" customHeight="1" x14ac:dyDescent="0.25">
      <c r="A436" s="128">
        <v>5</v>
      </c>
      <c r="B436" s="128" t="s">
        <v>0</v>
      </c>
      <c r="C436" s="128" t="s">
        <v>1</v>
      </c>
      <c r="D436" s="129" t="s">
        <v>17</v>
      </c>
      <c r="E436" s="128" t="s">
        <v>6</v>
      </c>
      <c r="F436" s="130">
        <v>42489</v>
      </c>
      <c r="G436" s="130">
        <v>42756</v>
      </c>
      <c r="H436" s="131">
        <v>10871042.640000001</v>
      </c>
      <c r="I436" s="131">
        <v>14210000</v>
      </c>
      <c r="J436" s="131">
        <v>14337000</v>
      </c>
      <c r="K436" s="131"/>
      <c r="L436" s="132"/>
      <c r="M436" s="132">
        <v>100</v>
      </c>
      <c r="N436" s="128" t="s">
        <v>3</v>
      </c>
    </row>
    <row r="437" spans="1:14" ht="276.75" hidden="1" customHeight="1" x14ac:dyDescent="0.25">
      <c r="A437" s="128">
        <v>6</v>
      </c>
      <c r="B437" s="128" t="s">
        <v>0</v>
      </c>
      <c r="C437" s="128" t="s">
        <v>1</v>
      </c>
      <c r="D437" s="129" t="s">
        <v>18</v>
      </c>
      <c r="E437" s="128" t="s">
        <v>8</v>
      </c>
      <c r="F437" s="130">
        <v>42663</v>
      </c>
      <c r="G437" s="130">
        <v>43237</v>
      </c>
      <c r="H437" s="131">
        <v>1085969.8999999999</v>
      </c>
      <c r="I437" s="131"/>
      <c r="J437" s="131">
        <v>7914260</v>
      </c>
      <c r="K437" s="131"/>
      <c r="L437" s="132"/>
      <c r="M437" s="132">
        <v>14</v>
      </c>
      <c r="N437" s="128" t="s">
        <v>11</v>
      </c>
    </row>
    <row r="438" spans="1:14" ht="341.25" hidden="1" customHeight="1" x14ac:dyDescent="0.25">
      <c r="A438" s="128">
        <v>7</v>
      </c>
      <c r="B438" s="128" t="s">
        <v>0</v>
      </c>
      <c r="C438" s="128" t="s">
        <v>1</v>
      </c>
      <c r="D438" s="129" t="s">
        <v>401</v>
      </c>
      <c r="E438" s="128" t="s">
        <v>4</v>
      </c>
      <c r="F438" s="130" t="s">
        <v>558</v>
      </c>
      <c r="G438" s="130">
        <v>42779</v>
      </c>
      <c r="H438" s="131"/>
      <c r="I438" s="131">
        <v>150000</v>
      </c>
      <c r="J438" s="131">
        <v>130000</v>
      </c>
      <c r="K438" s="131">
        <v>130000</v>
      </c>
      <c r="L438" s="132">
        <f t="shared" si="8"/>
        <v>86.666666666666671</v>
      </c>
      <c r="M438" s="132">
        <v>100</v>
      </c>
      <c r="N438" s="128" t="s">
        <v>3</v>
      </c>
    </row>
    <row r="439" spans="1:14" ht="325.5" hidden="1" customHeight="1" x14ac:dyDescent="0.25">
      <c r="A439" s="128">
        <v>8</v>
      </c>
      <c r="B439" s="128" t="s">
        <v>0</v>
      </c>
      <c r="C439" s="128" t="s">
        <v>1</v>
      </c>
      <c r="D439" s="129" t="s">
        <v>402</v>
      </c>
      <c r="E439" s="128" t="s">
        <v>102</v>
      </c>
      <c r="F439" s="130">
        <v>42711</v>
      </c>
      <c r="G439" s="130">
        <v>42798</v>
      </c>
      <c r="H439" s="131"/>
      <c r="I439" s="131">
        <v>260000</v>
      </c>
      <c r="J439" s="131">
        <v>248585.88</v>
      </c>
      <c r="K439" s="131"/>
      <c r="L439" s="132"/>
      <c r="M439" s="132"/>
      <c r="N439" s="128" t="s">
        <v>11</v>
      </c>
    </row>
    <row r="440" spans="1:14" ht="407.25" hidden="1" customHeight="1" x14ac:dyDescent="0.25">
      <c r="A440" s="128">
        <v>9</v>
      </c>
      <c r="B440" s="128" t="s">
        <v>0</v>
      </c>
      <c r="C440" s="128" t="s">
        <v>1</v>
      </c>
      <c r="D440" s="129" t="s">
        <v>403</v>
      </c>
      <c r="E440" s="128" t="s">
        <v>81</v>
      </c>
      <c r="F440" s="130">
        <v>42717</v>
      </c>
      <c r="G440" s="130">
        <v>42776</v>
      </c>
      <c r="H440" s="131"/>
      <c r="I440" s="131">
        <v>220000</v>
      </c>
      <c r="J440" s="131">
        <v>259600</v>
      </c>
      <c r="K440" s="131"/>
      <c r="L440" s="132"/>
      <c r="M440" s="132"/>
      <c r="N440" s="128" t="s">
        <v>11</v>
      </c>
    </row>
    <row r="441" spans="1:14" ht="273" hidden="1" customHeight="1" x14ac:dyDescent="0.25">
      <c r="A441" s="128">
        <v>10</v>
      </c>
      <c r="B441" s="128" t="s">
        <v>0</v>
      </c>
      <c r="C441" s="128" t="s">
        <v>1</v>
      </c>
      <c r="D441" s="129" t="s">
        <v>404</v>
      </c>
      <c r="E441" s="128" t="s">
        <v>36</v>
      </c>
      <c r="F441" s="130">
        <v>42667</v>
      </c>
      <c r="G441" s="130">
        <v>42750</v>
      </c>
      <c r="H441" s="131">
        <v>300925.39</v>
      </c>
      <c r="I441" s="131">
        <v>305000</v>
      </c>
      <c r="J441" s="131">
        <v>300925.39</v>
      </c>
      <c r="K441" s="131"/>
      <c r="L441" s="132"/>
      <c r="M441" s="132">
        <v>100</v>
      </c>
      <c r="N441" s="128" t="s">
        <v>3</v>
      </c>
    </row>
    <row r="442" spans="1:14" ht="309.75" hidden="1" customHeight="1" x14ac:dyDescent="0.25">
      <c r="A442" s="128">
        <v>11</v>
      </c>
      <c r="B442" s="128" t="s">
        <v>0</v>
      </c>
      <c r="C442" s="128" t="s">
        <v>1</v>
      </c>
      <c r="D442" s="129" t="s">
        <v>405</v>
      </c>
      <c r="E442" s="128" t="s">
        <v>7</v>
      </c>
      <c r="F442" s="130">
        <v>42685</v>
      </c>
      <c r="G442" s="130">
        <v>42752</v>
      </c>
      <c r="H442" s="131">
        <v>358832.1</v>
      </c>
      <c r="I442" s="131">
        <v>410000</v>
      </c>
      <c r="J442" s="131">
        <v>365800</v>
      </c>
      <c r="K442" s="131"/>
      <c r="L442" s="132"/>
      <c r="M442" s="132">
        <v>100</v>
      </c>
      <c r="N442" s="128" t="s">
        <v>3</v>
      </c>
    </row>
    <row r="443" spans="1:14" ht="273" hidden="1" customHeight="1" x14ac:dyDescent="0.25">
      <c r="A443" s="128">
        <v>12</v>
      </c>
      <c r="B443" s="128" t="s">
        <v>0</v>
      </c>
      <c r="C443" s="128" t="s">
        <v>1</v>
      </c>
      <c r="D443" s="129" t="s">
        <v>407</v>
      </c>
      <c r="E443" s="128" t="s">
        <v>52</v>
      </c>
      <c r="F443" s="130">
        <v>42817</v>
      </c>
      <c r="G443" s="130">
        <v>42892</v>
      </c>
      <c r="H443" s="131"/>
      <c r="I443" s="131">
        <v>28681552</v>
      </c>
      <c r="J443" s="131">
        <v>6796800</v>
      </c>
      <c r="K443" s="131"/>
      <c r="L443" s="132"/>
      <c r="M443" s="132"/>
      <c r="N443" s="128" t="s">
        <v>75</v>
      </c>
    </row>
    <row r="444" spans="1:14" ht="378.75" hidden="1" customHeight="1" x14ac:dyDescent="0.25">
      <c r="A444" s="128">
        <v>13</v>
      </c>
      <c r="B444" s="128" t="s">
        <v>0</v>
      </c>
      <c r="C444" s="128" t="s">
        <v>1</v>
      </c>
      <c r="D444" s="129" t="s">
        <v>406</v>
      </c>
      <c r="E444" s="128" t="s">
        <v>52</v>
      </c>
      <c r="F444" s="130">
        <v>42817</v>
      </c>
      <c r="G444" s="130">
        <v>42892</v>
      </c>
      <c r="H444" s="131"/>
      <c r="I444" s="131"/>
      <c r="J444" s="131">
        <v>7361666</v>
      </c>
      <c r="K444" s="131"/>
      <c r="L444" s="132"/>
      <c r="M444" s="132"/>
      <c r="N444" s="128" t="s">
        <v>75</v>
      </c>
    </row>
    <row r="445" spans="1:14" ht="129" customHeight="1" x14ac:dyDescent="0.25">
      <c r="A445" s="181" t="s">
        <v>19</v>
      </c>
      <c r="B445" s="181"/>
      <c r="C445" s="181"/>
      <c r="D445" s="181"/>
      <c r="E445" s="181"/>
      <c r="F445" s="181"/>
      <c r="G445" s="181"/>
      <c r="H445" s="133">
        <f>SUBTOTAL(9,H3:H444)</f>
        <v>767560715</v>
      </c>
      <c r="I445" s="133">
        <f>SUBTOTAL(9,I3:I444)</f>
        <v>1192270313</v>
      </c>
      <c r="J445" s="133">
        <f>SUBTOTAL(9,J3:J444)</f>
        <v>4585121571</v>
      </c>
      <c r="K445" s="133">
        <f>SUBTOTAL(9,K3:K444)</f>
        <v>170185720.68000001</v>
      </c>
      <c r="L445" s="142"/>
      <c r="M445" s="128"/>
      <c r="N445" s="134"/>
    </row>
  </sheetData>
  <autoFilter ref="A2:N444">
    <filterColumn colId="1">
      <filters>
        <filter val="Aile ve Sosyal Politikalar İl Müdürlüğü"/>
        <filter val="ALTINÖZÜ BELEDİYESİ"/>
        <filter val="ANTAKYA BELEDİYESİ"/>
        <filter val="BELEN BELEDİYESİ"/>
        <filter val="Bilim, Sanayi ve Teknoloji İl Müdürlüğü"/>
        <filter val="Çevre ve Şehircilik İl Müdürlüğü"/>
        <filter val="DEFNE BELEDİYESİ"/>
        <filter val="DÖRTYOL BELEDİYESİ"/>
        <filter val="DSİ 6. Bölge Müdürlüğü"/>
        <filter val="Emniyet Genel Müdürlüğü"/>
        <filter val="ERZİN BELEDİYESİ"/>
        <filter val="Gençlik Hizmetleri ve Spor İl Müdürlüğü"/>
        <filter val="Gıda Tarım ve Hayvancılık İl Müdürlüğü"/>
        <filter val="HASSA BELEDİYESİ"/>
        <filter val="HATAY BÜYÜKŞEHİR BELEDİYESİ"/>
        <filter val="HATSU"/>
        <filter val="İl Kültür ve Turizm Müdürlüğü"/>
        <filter val="İl Milli Eğitim Müdürlüğü"/>
        <filter val="İl Sağlık Müdürlüğü"/>
        <filter val="İSKENDERUN BELEDİYESİ"/>
        <filter val="İskenderun Teknik Üniversitesi"/>
        <filter val="Karayolları 5. Bölge Müdürlüğü"/>
        <filter val="KIRIKHAN BELEDİYESİ"/>
        <filter val="Kredi ve Yurtlar Kurumu İl Müdürlüğü"/>
        <filter val="MTA Doğu Akdeniz Bölge Müdürlüğü"/>
        <filter val="Mustafa Kemal Üniversitesi Rektörlüğü"/>
        <filter val="Orman Bölge Müdürlüğü"/>
        <filter val="Orman ve Su İşleri Bakanlığı      7. Bölge Müdürlüğü"/>
        <filter val="PAYAS  BELEDİYESİ"/>
        <filter val="PTT Başmüdürlüğü"/>
        <filter val="REYHANLI BELEDİYESİ"/>
        <filter val="SAMANDAĞ BELEDİYESİ"/>
        <filter val="Sosyal Güvenlik Kurumu İl Müdürlüğü"/>
        <filter val="Tapu ve Kadastro XII. Bölge Müdürlüğü"/>
        <filter val="TCDD 6. Bölge Müdürlüğü"/>
        <filter val="TEİAŞ 18. Bölge Müdürlüğü"/>
        <filter val="U.D.H.  V.Bölge Müdürlüğü"/>
        <filter val="Vakıflar Bölge Müdürlüğü"/>
      </filters>
    </filterColumn>
  </autoFilter>
  <mergeCells count="3">
    <mergeCell ref="A1:N1"/>
    <mergeCell ref="A445:G445"/>
    <mergeCell ref="A369:A370"/>
  </mergeCells>
  <printOptions horizontalCentered="1"/>
  <pageMargins left="0.19685039370078741" right="0.19685039370078741" top="0.98425196850393704" bottom="0.39370078740157483" header="0.31496062992125984" footer="0"/>
  <pageSetup paperSize="9" scale="1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7"/>
  <sheetViews>
    <sheetView zoomScale="60" zoomScaleNormal="60" workbookViewId="0">
      <selection activeCell="K224" sqref="K224"/>
    </sheetView>
  </sheetViews>
  <sheetFormatPr defaultRowHeight="15" x14ac:dyDescent="0.25"/>
  <cols>
    <col min="1" max="1" width="21" customWidth="1"/>
    <col min="2" max="2" width="22" bestFit="1" customWidth="1"/>
    <col min="3" max="3" width="40.28515625" bestFit="1" customWidth="1"/>
    <col min="4" max="4" width="50" bestFit="1" customWidth="1"/>
    <col min="5" max="5" width="19.42578125" bestFit="1" customWidth="1"/>
    <col min="6" max="6" width="16" customWidth="1"/>
    <col min="7" max="7" width="30.42578125" bestFit="1" customWidth="1"/>
    <col min="8" max="8" width="9.7109375" bestFit="1" customWidth="1"/>
    <col min="9" max="9" width="19.42578125" customWidth="1"/>
    <col min="10" max="10" width="22.42578125" customWidth="1"/>
    <col min="11" max="11" width="20.140625" customWidth="1"/>
    <col min="12" max="12" width="13.28515625" bestFit="1" customWidth="1"/>
    <col min="16" max="16" width="12" bestFit="1" customWidth="1"/>
  </cols>
  <sheetData>
    <row r="1" spans="1:16" ht="16.5" thickBot="1" x14ac:dyDescent="0.3">
      <c r="A1" s="200" t="s">
        <v>559</v>
      </c>
      <c r="B1" s="201"/>
      <c r="C1" s="201"/>
      <c r="D1" s="201"/>
      <c r="E1" s="201"/>
      <c r="F1" s="201"/>
      <c r="G1" s="201"/>
      <c r="H1" s="202"/>
      <c r="I1" s="8"/>
      <c r="J1" s="8"/>
      <c r="K1" s="8"/>
      <c r="L1" s="8"/>
    </row>
    <row r="2" spans="1:16" x14ac:dyDescent="0.25">
      <c r="A2" s="196" t="s">
        <v>560</v>
      </c>
      <c r="B2" s="9" t="s">
        <v>561</v>
      </c>
      <c r="C2" s="9" t="s">
        <v>562</v>
      </c>
      <c r="D2" s="198" t="s">
        <v>563</v>
      </c>
      <c r="E2" s="196" t="s">
        <v>564</v>
      </c>
      <c r="F2" s="9" t="s">
        <v>565</v>
      </c>
      <c r="G2" s="9" t="s">
        <v>566</v>
      </c>
      <c r="H2" s="196" t="s">
        <v>567</v>
      </c>
      <c r="I2" s="8"/>
      <c r="J2" s="8"/>
      <c r="K2" s="8"/>
      <c r="L2" s="8"/>
    </row>
    <row r="3" spans="1:16" ht="15.75" thickBot="1" x14ac:dyDescent="0.3">
      <c r="A3" s="203"/>
      <c r="B3" s="10" t="s">
        <v>568</v>
      </c>
      <c r="C3" s="10" t="s">
        <v>569</v>
      </c>
      <c r="D3" s="204"/>
      <c r="E3" s="203"/>
      <c r="F3" s="10" t="s">
        <v>570</v>
      </c>
      <c r="G3" s="10" t="s">
        <v>570</v>
      </c>
      <c r="H3" s="203"/>
      <c r="I3" s="8"/>
      <c r="J3" s="8"/>
      <c r="K3" s="121">
        <v>4264286</v>
      </c>
      <c r="L3" s="8"/>
    </row>
    <row r="4" spans="1:16" ht="15.75" thickBot="1" x14ac:dyDescent="0.3">
      <c r="A4" s="197"/>
      <c r="B4" s="11"/>
      <c r="C4" s="10" t="s">
        <v>571</v>
      </c>
      <c r="D4" s="199"/>
      <c r="E4" s="197"/>
      <c r="F4" s="11"/>
      <c r="G4" s="11"/>
      <c r="H4" s="197"/>
      <c r="I4" s="8"/>
      <c r="J4" s="8"/>
      <c r="K4" s="122">
        <v>397463</v>
      </c>
      <c r="L4" s="8"/>
    </row>
    <row r="5" spans="1:16" ht="15.75" thickBot="1" x14ac:dyDescent="0.3">
      <c r="A5" s="12">
        <v>39</v>
      </c>
      <c r="B5" s="12">
        <v>397</v>
      </c>
      <c r="C5" s="165">
        <v>1258856865</v>
      </c>
      <c r="D5" s="13">
        <v>172916553</v>
      </c>
      <c r="E5" s="12">
        <v>44</v>
      </c>
      <c r="F5" s="12">
        <v>346</v>
      </c>
      <c r="G5" s="12">
        <v>7</v>
      </c>
      <c r="H5" s="167">
        <v>13.7</v>
      </c>
      <c r="I5" s="8"/>
      <c r="J5" s="8"/>
      <c r="K5" s="122">
        <v>59188817</v>
      </c>
      <c r="L5" s="8"/>
    </row>
    <row r="6" spans="1:16" ht="15.75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122">
        <v>1481892</v>
      </c>
      <c r="L6" s="8"/>
      <c r="P6" s="121">
        <v>4486243</v>
      </c>
    </row>
    <row r="7" spans="1:16" ht="15.75" thickBo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122">
        <v>190062</v>
      </c>
      <c r="L7" s="8"/>
      <c r="P7" s="122">
        <v>60919105</v>
      </c>
    </row>
    <row r="8" spans="1:16" ht="15.75" thickBo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122">
        <v>1990025</v>
      </c>
      <c r="L8" s="8"/>
      <c r="P8" s="122">
        <v>671122</v>
      </c>
    </row>
    <row r="9" spans="1:16" ht="15.75" thickBo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122">
        <v>1713560</v>
      </c>
      <c r="L9" s="8"/>
      <c r="P9" s="122">
        <v>3614955</v>
      </c>
    </row>
    <row r="10" spans="1:16" ht="16.5" thickBot="1" x14ac:dyDescent="0.3">
      <c r="A10" s="205" t="s">
        <v>660</v>
      </c>
      <c r="B10" s="194"/>
      <c r="C10" s="194"/>
      <c r="D10" s="194"/>
      <c r="E10" s="194"/>
      <c r="F10" s="194"/>
      <c r="G10" s="194"/>
      <c r="H10" s="195"/>
      <c r="I10" s="8"/>
      <c r="J10" s="8"/>
      <c r="K10" s="123" t="s">
        <v>671</v>
      </c>
      <c r="L10" s="8"/>
      <c r="P10" s="122">
        <v>852236</v>
      </c>
    </row>
    <row r="11" spans="1:16" ht="15.75" thickBot="1" x14ac:dyDescent="0.3">
      <c r="A11" s="203" t="s">
        <v>560</v>
      </c>
      <c r="B11" s="10" t="s">
        <v>561</v>
      </c>
      <c r="C11" s="10" t="s">
        <v>572</v>
      </c>
      <c r="D11" s="204" t="s">
        <v>563</v>
      </c>
      <c r="E11" s="203" t="s">
        <v>564</v>
      </c>
      <c r="F11" s="10" t="s">
        <v>565</v>
      </c>
      <c r="G11" s="10" t="s">
        <v>566</v>
      </c>
      <c r="H11" s="203" t="s">
        <v>567</v>
      </c>
      <c r="I11" s="8"/>
      <c r="J11" s="116">
        <f>C19+C13</f>
        <v>1258856865</v>
      </c>
      <c r="K11" s="123" t="s">
        <v>671</v>
      </c>
      <c r="L11" s="8"/>
      <c r="P11" s="122">
        <v>4160540</v>
      </c>
    </row>
    <row r="12" spans="1:16" ht="24" customHeight="1" thickBot="1" x14ac:dyDescent="0.3">
      <c r="A12" s="197"/>
      <c r="B12" s="10" t="s">
        <v>568</v>
      </c>
      <c r="C12" s="10" t="s">
        <v>573</v>
      </c>
      <c r="D12" s="199"/>
      <c r="E12" s="197"/>
      <c r="F12" s="10" t="s">
        <v>570</v>
      </c>
      <c r="G12" s="10" t="s">
        <v>570</v>
      </c>
      <c r="H12" s="197"/>
      <c r="I12" s="8"/>
      <c r="J12" s="8"/>
      <c r="K12" s="122">
        <v>2606878</v>
      </c>
      <c r="L12" s="8"/>
      <c r="P12" s="122">
        <v>4426229</v>
      </c>
    </row>
    <row r="13" spans="1:16" ht="15.75" thickBot="1" x14ac:dyDescent="0.3">
      <c r="A13" s="12">
        <v>25</v>
      </c>
      <c r="B13" s="12">
        <v>258</v>
      </c>
      <c r="C13" s="165">
        <v>643142803</v>
      </c>
      <c r="D13" s="13">
        <v>79230871</v>
      </c>
      <c r="E13" s="12">
        <v>12</v>
      </c>
      <c r="F13" s="12">
        <v>240</v>
      </c>
      <c r="G13" s="12">
        <v>6</v>
      </c>
      <c r="H13" s="167">
        <v>12.3</v>
      </c>
      <c r="I13" s="8"/>
      <c r="J13" s="8"/>
      <c r="K13" s="122">
        <v>2728431</v>
      </c>
      <c r="L13" s="8"/>
      <c r="P13" s="122">
        <v>100441</v>
      </c>
    </row>
    <row r="14" spans="1:16" ht="15.75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116">
        <f>C13+C19</f>
        <v>1258856865</v>
      </c>
      <c r="K14" s="123" t="s">
        <v>671</v>
      </c>
      <c r="L14" s="8"/>
      <c r="P14" s="117">
        <f>SUM(P6:P13)</f>
        <v>79230871</v>
      </c>
    </row>
    <row r="15" spans="1:16" ht="15.75" thickBot="1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122">
        <v>278357</v>
      </c>
      <c r="L15" s="8"/>
    </row>
    <row r="16" spans="1:16" ht="16.5" thickBot="1" x14ac:dyDescent="0.3">
      <c r="A16" s="205" t="s">
        <v>661</v>
      </c>
      <c r="B16" s="194"/>
      <c r="C16" s="194"/>
      <c r="D16" s="194"/>
      <c r="E16" s="194"/>
      <c r="F16" s="194"/>
      <c r="G16" s="194"/>
      <c r="H16" s="195"/>
      <c r="I16" s="8"/>
      <c r="J16" s="8"/>
      <c r="K16" s="122">
        <v>48970</v>
      </c>
      <c r="L16" s="8"/>
    </row>
    <row r="17" spans="1:12" ht="15.75" thickBot="1" x14ac:dyDescent="0.3">
      <c r="A17" s="196" t="s">
        <v>560</v>
      </c>
      <c r="B17" s="9" t="s">
        <v>561</v>
      </c>
      <c r="C17" s="9" t="s">
        <v>562</v>
      </c>
      <c r="D17" s="198" t="s">
        <v>563</v>
      </c>
      <c r="E17" s="196" t="s">
        <v>564</v>
      </c>
      <c r="F17" s="9" t="s">
        <v>565</v>
      </c>
      <c r="G17" s="9" t="s">
        <v>566</v>
      </c>
      <c r="H17" s="196" t="s">
        <v>567</v>
      </c>
      <c r="I17" s="8"/>
      <c r="J17" s="8"/>
      <c r="K17" s="122">
        <v>4250861</v>
      </c>
      <c r="L17" s="8"/>
    </row>
    <row r="18" spans="1:12" ht="15.75" thickBot="1" x14ac:dyDescent="0.3">
      <c r="A18" s="197"/>
      <c r="B18" s="10" t="s">
        <v>568</v>
      </c>
      <c r="C18" s="10" t="s">
        <v>574</v>
      </c>
      <c r="D18" s="199"/>
      <c r="E18" s="197"/>
      <c r="F18" s="10" t="s">
        <v>570</v>
      </c>
      <c r="G18" s="10" t="s">
        <v>570</v>
      </c>
      <c r="H18" s="197"/>
      <c r="I18" s="8"/>
      <c r="J18" s="116">
        <f>D13+D19</f>
        <v>172916553</v>
      </c>
      <c r="K18" s="122">
        <v>91269</v>
      </c>
      <c r="L18" s="8"/>
    </row>
    <row r="19" spans="1:12" ht="15.75" thickBot="1" x14ac:dyDescent="0.3">
      <c r="A19" s="12">
        <v>14</v>
      </c>
      <c r="B19" s="12">
        <v>139</v>
      </c>
      <c r="C19" s="106">
        <v>615714062</v>
      </c>
      <c r="D19" s="13">
        <v>93685682</v>
      </c>
      <c r="E19" s="12">
        <v>32</v>
      </c>
      <c r="F19" s="12">
        <v>106</v>
      </c>
      <c r="G19" s="12">
        <v>1</v>
      </c>
      <c r="H19" s="14">
        <v>15.2</v>
      </c>
      <c r="I19" s="8"/>
      <c r="J19" s="8"/>
      <c r="K19" s="116">
        <f>SUM(K3:K18)</f>
        <v>79230871</v>
      </c>
      <c r="L19" s="8"/>
    </row>
    <row r="20" spans="1:12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5.75" x14ac:dyDescent="0.25">
      <c r="A22" s="193" t="s">
        <v>662</v>
      </c>
      <c r="B22" s="194"/>
      <c r="C22" s="194"/>
      <c r="D22" s="194"/>
      <c r="E22" s="194"/>
      <c r="F22" s="194"/>
      <c r="G22" s="194"/>
      <c r="H22" s="195"/>
      <c r="I22" s="15"/>
      <c r="J22" s="8"/>
      <c r="K22" s="8"/>
      <c r="L22" s="8"/>
    </row>
    <row r="23" spans="1:12" ht="63" x14ac:dyDescent="0.25">
      <c r="A23" s="16" t="s">
        <v>575</v>
      </c>
      <c r="B23" s="16" t="s">
        <v>576</v>
      </c>
      <c r="C23" s="16" t="s">
        <v>577</v>
      </c>
      <c r="D23" s="16" t="s">
        <v>578</v>
      </c>
      <c r="E23" s="16" t="s">
        <v>579</v>
      </c>
      <c r="F23" s="16" t="s">
        <v>580</v>
      </c>
      <c r="G23" s="16" t="s">
        <v>581</v>
      </c>
      <c r="H23" s="16" t="s">
        <v>582</v>
      </c>
      <c r="I23" s="16" t="s">
        <v>583</v>
      </c>
      <c r="J23" s="8"/>
      <c r="K23" s="8"/>
      <c r="L23" s="8"/>
    </row>
    <row r="24" spans="1:12" ht="44.25" customHeight="1" x14ac:dyDescent="0.25">
      <c r="A24" s="17">
        <v>1</v>
      </c>
      <c r="B24" s="18" t="s">
        <v>668</v>
      </c>
      <c r="C24" s="19">
        <v>141</v>
      </c>
      <c r="D24" s="108">
        <v>481999421</v>
      </c>
      <c r="E24" s="20">
        <v>49541474</v>
      </c>
      <c r="F24" s="19">
        <v>27</v>
      </c>
      <c r="G24" s="19">
        <v>110</v>
      </c>
      <c r="H24" s="19">
        <v>4</v>
      </c>
      <c r="I24" s="21">
        <v>10</v>
      </c>
      <c r="J24" s="8"/>
      <c r="K24" s="8"/>
      <c r="L24" s="8"/>
    </row>
    <row r="25" spans="1:12" ht="15.75" x14ac:dyDescent="0.25">
      <c r="A25" s="17">
        <v>2</v>
      </c>
      <c r="B25" s="18" t="s">
        <v>584</v>
      </c>
      <c r="C25" s="19">
        <v>48</v>
      </c>
      <c r="D25" s="20">
        <v>217303591</v>
      </c>
      <c r="E25" s="20">
        <v>60919105</v>
      </c>
      <c r="F25" s="19">
        <v>6</v>
      </c>
      <c r="G25" s="19">
        <v>41</v>
      </c>
      <c r="H25" s="19">
        <v>1</v>
      </c>
      <c r="I25" s="21">
        <v>28</v>
      </c>
      <c r="J25" s="8"/>
      <c r="K25" s="8"/>
      <c r="L25" s="8"/>
    </row>
    <row r="26" spans="1:12" ht="15.75" x14ac:dyDescent="0.25">
      <c r="A26" s="17">
        <v>3</v>
      </c>
      <c r="B26" s="18" t="s">
        <v>585</v>
      </c>
      <c r="C26" s="19">
        <v>26</v>
      </c>
      <c r="D26" s="20">
        <v>23139861</v>
      </c>
      <c r="E26" s="20">
        <v>2412790</v>
      </c>
      <c r="F26" s="19">
        <v>1</v>
      </c>
      <c r="G26" s="19">
        <v>25</v>
      </c>
      <c r="H26" s="19"/>
      <c r="I26" s="21">
        <v>10.4</v>
      </c>
      <c r="J26" s="8"/>
      <c r="K26" s="8"/>
      <c r="L26" s="8"/>
    </row>
    <row r="27" spans="1:12" ht="16.5" thickBot="1" x14ac:dyDescent="0.3">
      <c r="A27" s="17">
        <v>4</v>
      </c>
      <c r="B27" s="18" t="s">
        <v>586</v>
      </c>
      <c r="C27" s="19">
        <v>40</v>
      </c>
      <c r="D27" s="20">
        <v>117938970</v>
      </c>
      <c r="E27" s="20">
        <v>3614955</v>
      </c>
      <c r="F27" s="19">
        <v>1</v>
      </c>
      <c r="G27" s="19">
        <v>39</v>
      </c>
      <c r="H27" s="19"/>
      <c r="I27" s="21">
        <v>4.7</v>
      </c>
      <c r="J27" s="8"/>
      <c r="K27" s="118">
        <v>102067</v>
      </c>
      <c r="L27" s="8"/>
    </row>
    <row r="28" spans="1:12" ht="16.5" thickBot="1" x14ac:dyDescent="0.3">
      <c r="A28" s="17">
        <v>5</v>
      </c>
      <c r="B28" s="18" t="s">
        <v>587</v>
      </c>
      <c r="C28" s="19">
        <v>3</v>
      </c>
      <c r="D28" s="20">
        <v>11500000</v>
      </c>
      <c r="E28" s="20">
        <v>852236</v>
      </c>
      <c r="F28" s="19"/>
      <c r="G28" s="19">
        <v>3</v>
      </c>
      <c r="H28" s="19"/>
      <c r="I28" s="21">
        <v>7.4</v>
      </c>
      <c r="J28" s="8"/>
      <c r="K28" s="118">
        <v>852236</v>
      </c>
      <c r="L28" s="8"/>
    </row>
    <row r="29" spans="1:12" ht="16.5" thickBot="1" x14ac:dyDescent="0.3">
      <c r="A29" s="17">
        <v>6</v>
      </c>
      <c r="B29" s="18" t="s">
        <v>588</v>
      </c>
      <c r="C29" s="19">
        <v>51</v>
      </c>
      <c r="D29" s="166">
        <v>262955639</v>
      </c>
      <c r="E29" s="20">
        <v>49195498</v>
      </c>
      <c r="F29" s="19">
        <v>7</v>
      </c>
      <c r="G29" s="19">
        <v>43</v>
      </c>
      <c r="H29" s="19">
        <v>1</v>
      </c>
      <c r="I29" s="21">
        <v>18.7</v>
      </c>
      <c r="J29" s="8"/>
      <c r="K29" s="118">
        <v>480782</v>
      </c>
      <c r="L29" s="8"/>
    </row>
    <row r="30" spans="1:12" ht="16.5" thickBot="1" x14ac:dyDescent="0.3">
      <c r="A30" s="17">
        <v>7</v>
      </c>
      <c r="B30" s="18" t="s">
        <v>589</v>
      </c>
      <c r="C30" s="19">
        <v>82</v>
      </c>
      <c r="D30" s="20">
        <v>137565383</v>
      </c>
      <c r="E30" s="20">
        <v>6280054</v>
      </c>
      <c r="F30" s="19">
        <v>1</v>
      </c>
      <c r="G30" s="19">
        <v>80</v>
      </c>
      <c r="H30" s="19">
        <v>1</v>
      </c>
      <c r="I30" s="21">
        <v>4.5999999999999996</v>
      </c>
      <c r="J30" s="8"/>
      <c r="K30" s="118">
        <v>3872181</v>
      </c>
      <c r="L30" s="8"/>
    </row>
    <row r="31" spans="1:12" ht="16.5" thickBot="1" x14ac:dyDescent="0.3">
      <c r="A31" s="22">
        <v>8</v>
      </c>
      <c r="B31" s="23" t="s">
        <v>590</v>
      </c>
      <c r="C31" s="19">
        <v>6</v>
      </c>
      <c r="D31" s="20">
        <v>6454000</v>
      </c>
      <c r="E31" s="20">
        <v>100441</v>
      </c>
      <c r="F31" s="19">
        <v>1</v>
      </c>
      <c r="G31" s="19">
        <v>5</v>
      </c>
      <c r="H31" s="19"/>
      <c r="I31" s="21">
        <v>1.6</v>
      </c>
      <c r="J31" s="8"/>
      <c r="K31" s="118">
        <v>60062</v>
      </c>
      <c r="L31" s="8"/>
    </row>
    <row r="32" spans="1:12" ht="16.5" thickBot="1" x14ac:dyDescent="0.3">
      <c r="A32" s="24"/>
      <c r="B32" s="25" t="s">
        <v>591</v>
      </c>
      <c r="C32" s="26">
        <f t="shared" ref="C32:H32" si="0">SUM(C24:C31)</f>
        <v>397</v>
      </c>
      <c r="D32" s="109">
        <f t="shared" si="0"/>
        <v>1258856865</v>
      </c>
      <c r="E32" s="27">
        <f t="shared" si="0"/>
        <v>172916553</v>
      </c>
      <c r="F32" s="26">
        <f t="shared" si="0"/>
        <v>44</v>
      </c>
      <c r="G32" s="26">
        <f t="shared" si="0"/>
        <v>346</v>
      </c>
      <c r="H32" s="26">
        <f t="shared" si="0"/>
        <v>7</v>
      </c>
      <c r="I32" s="102">
        <v>14.4</v>
      </c>
      <c r="J32" s="8"/>
      <c r="K32" s="118">
        <v>47000000</v>
      </c>
      <c r="L32" s="8"/>
    </row>
    <row r="33" spans="1:12" ht="15.75" thickBot="1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118">
        <v>28973</v>
      </c>
      <c r="L33" s="8"/>
    </row>
    <row r="34" spans="1:12" ht="15.75" thickBot="1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119"/>
      <c r="L34" s="8"/>
    </row>
    <row r="35" spans="1:12" ht="15.75" thickBot="1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118">
        <v>9883994</v>
      </c>
      <c r="L35" s="8"/>
    </row>
    <row r="36" spans="1:12" ht="16.5" thickBot="1" x14ac:dyDescent="0.3">
      <c r="A36" s="193" t="s">
        <v>663</v>
      </c>
      <c r="B36" s="194"/>
      <c r="C36" s="194"/>
      <c r="D36" s="194"/>
      <c r="E36" s="194"/>
      <c r="F36" s="194"/>
      <c r="G36" s="194"/>
      <c r="H36" s="195"/>
      <c r="I36" s="28"/>
      <c r="J36" s="8"/>
      <c r="K36" s="118">
        <v>384955</v>
      </c>
      <c r="L36" s="8"/>
    </row>
    <row r="37" spans="1:12" ht="45" customHeight="1" thickBot="1" x14ac:dyDescent="0.3">
      <c r="A37" s="16" t="s">
        <v>575</v>
      </c>
      <c r="B37" s="16" t="s">
        <v>592</v>
      </c>
      <c r="C37" s="16" t="s">
        <v>577</v>
      </c>
      <c r="D37" s="16" t="s">
        <v>593</v>
      </c>
      <c r="E37" s="16" t="s">
        <v>594</v>
      </c>
      <c r="F37" s="16" t="s">
        <v>580</v>
      </c>
      <c r="G37" s="16" t="s">
        <v>581</v>
      </c>
      <c r="H37" s="16" t="s">
        <v>582</v>
      </c>
      <c r="I37" s="16" t="s">
        <v>583</v>
      </c>
      <c r="J37" s="8"/>
      <c r="K37" s="118">
        <v>1790111</v>
      </c>
      <c r="L37" s="8"/>
    </row>
    <row r="38" spans="1:12" ht="16.5" thickBot="1" x14ac:dyDescent="0.3">
      <c r="A38" s="29">
        <v>1</v>
      </c>
      <c r="B38" s="30" t="s">
        <v>595</v>
      </c>
      <c r="C38" s="31">
        <v>81</v>
      </c>
      <c r="D38" s="32">
        <v>283933235</v>
      </c>
      <c r="E38" s="32">
        <v>35606477</v>
      </c>
      <c r="F38" s="31">
        <v>14</v>
      </c>
      <c r="G38" s="31">
        <v>67</v>
      </c>
      <c r="H38" s="33"/>
      <c r="I38" s="34">
        <v>12.5</v>
      </c>
      <c r="J38" s="8"/>
      <c r="K38" s="118">
        <v>4109000</v>
      </c>
      <c r="L38" s="8"/>
    </row>
    <row r="39" spans="1:12" ht="16.5" thickBot="1" x14ac:dyDescent="0.3">
      <c r="A39" s="29">
        <v>2</v>
      </c>
      <c r="B39" s="30" t="s">
        <v>36</v>
      </c>
      <c r="C39" s="31">
        <v>15</v>
      </c>
      <c r="D39" s="32">
        <v>19933226</v>
      </c>
      <c r="E39" s="32">
        <v>1577449</v>
      </c>
      <c r="F39" s="31">
        <v>3</v>
      </c>
      <c r="G39" s="31">
        <v>11</v>
      </c>
      <c r="H39" s="33">
        <v>1</v>
      </c>
      <c r="I39" s="34">
        <v>7.9</v>
      </c>
      <c r="J39" s="8"/>
      <c r="K39" s="120" t="s">
        <v>671</v>
      </c>
      <c r="L39" s="8"/>
    </row>
    <row r="40" spans="1:12" ht="16.5" thickBot="1" x14ac:dyDescent="0.3">
      <c r="A40" s="29">
        <v>3</v>
      </c>
      <c r="B40" s="30" t="s">
        <v>5</v>
      </c>
      <c r="C40" s="31">
        <v>88</v>
      </c>
      <c r="D40" s="168">
        <v>214923247</v>
      </c>
      <c r="E40" s="32">
        <v>64991709</v>
      </c>
      <c r="F40" s="31">
        <v>8</v>
      </c>
      <c r="G40" s="31">
        <v>79</v>
      </c>
      <c r="H40" s="33">
        <v>1</v>
      </c>
      <c r="I40" s="170">
        <v>30</v>
      </c>
      <c r="J40" s="8"/>
      <c r="K40" s="120" t="s">
        <v>671</v>
      </c>
      <c r="L40" s="8"/>
    </row>
    <row r="41" spans="1:12" ht="16.5" thickBot="1" x14ac:dyDescent="0.3">
      <c r="A41" s="29">
        <v>4</v>
      </c>
      <c r="B41" s="30" t="s">
        <v>10</v>
      </c>
      <c r="C41" s="31">
        <v>12</v>
      </c>
      <c r="D41" s="32">
        <v>18440405</v>
      </c>
      <c r="E41" s="32">
        <v>1855829</v>
      </c>
      <c r="F41" s="35">
        <v>1</v>
      </c>
      <c r="G41" s="31">
        <v>11</v>
      </c>
      <c r="H41" s="31"/>
      <c r="I41" s="34">
        <v>10</v>
      </c>
      <c r="J41" s="8"/>
      <c r="K41" s="118">
        <v>5475000</v>
      </c>
      <c r="L41" s="8"/>
    </row>
    <row r="42" spans="1:12" ht="16.5" thickBot="1" x14ac:dyDescent="0.3">
      <c r="A42" s="29">
        <v>5</v>
      </c>
      <c r="B42" s="30" t="s">
        <v>4</v>
      </c>
      <c r="C42" s="31">
        <v>14</v>
      </c>
      <c r="D42" s="32">
        <v>15143308</v>
      </c>
      <c r="E42" s="32">
        <v>1590546</v>
      </c>
      <c r="F42" s="35">
        <v>3</v>
      </c>
      <c r="G42" s="31">
        <v>11</v>
      </c>
      <c r="H42" s="31"/>
      <c r="I42" s="34">
        <v>11</v>
      </c>
      <c r="J42" s="8"/>
      <c r="K42" s="118">
        <v>808313</v>
      </c>
      <c r="L42" s="8"/>
    </row>
    <row r="43" spans="1:12" ht="16.5" thickBot="1" x14ac:dyDescent="0.3">
      <c r="A43" s="29">
        <v>6</v>
      </c>
      <c r="B43" s="30" t="s">
        <v>14</v>
      </c>
      <c r="C43" s="31">
        <v>18</v>
      </c>
      <c r="D43" s="110">
        <v>106612924</v>
      </c>
      <c r="E43" s="32">
        <v>4257075</v>
      </c>
      <c r="F43" s="35">
        <v>3</v>
      </c>
      <c r="G43" s="31">
        <v>15</v>
      </c>
      <c r="H43" s="33"/>
      <c r="I43" s="34">
        <v>6</v>
      </c>
      <c r="J43" s="8"/>
      <c r="K43" s="119"/>
      <c r="L43" s="8"/>
    </row>
    <row r="44" spans="1:12" ht="16.5" thickBot="1" x14ac:dyDescent="0.3">
      <c r="A44" s="29">
        <v>7</v>
      </c>
      <c r="B44" s="30" t="s">
        <v>68</v>
      </c>
      <c r="C44" s="31">
        <v>19</v>
      </c>
      <c r="D44" s="32">
        <v>37648250</v>
      </c>
      <c r="E44" s="32">
        <v>1869448</v>
      </c>
      <c r="F44" s="35"/>
      <c r="G44" s="31">
        <v>19</v>
      </c>
      <c r="H44" s="31"/>
      <c r="I44" s="34">
        <v>5</v>
      </c>
      <c r="J44" s="8"/>
      <c r="K44" s="118">
        <v>51540</v>
      </c>
      <c r="L44" s="8"/>
    </row>
    <row r="45" spans="1:12" ht="16.5" thickBot="1" x14ac:dyDescent="0.3">
      <c r="A45" s="29">
        <v>8</v>
      </c>
      <c r="B45" s="30" t="s">
        <v>107</v>
      </c>
      <c r="C45" s="31">
        <v>11</v>
      </c>
      <c r="D45" s="32">
        <v>23557342</v>
      </c>
      <c r="E45" s="32">
        <v>2843146</v>
      </c>
      <c r="F45" s="35"/>
      <c r="G45" s="31">
        <v>10</v>
      </c>
      <c r="H45" s="31">
        <v>1</v>
      </c>
      <c r="I45" s="34">
        <v>12</v>
      </c>
      <c r="J45" s="8"/>
      <c r="K45" s="120" t="s">
        <v>671</v>
      </c>
      <c r="L45" s="8"/>
    </row>
    <row r="46" spans="1:12" ht="16.5" thickBot="1" x14ac:dyDescent="0.3">
      <c r="A46" s="29">
        <v>9</v>
      </c>
      <c r="B46" s="30" t="s">
        <v>6</v>
      </c>
      <c r="C46" s="31">
        <v>10</v>
      </c>
      <c r="D46" s="32">
        <v>19300629</v>
      </c>
      <c r="E46" s="32"/>
      <c r="F46" s="35">
        <v>1</v>
      </c>
      <c r="G46" s="31">
        <v>7</v>
      </c>
      <c r="H46" s="33">
        <v>2</v>
      </c>
      <c r="I46" s="34"/>
      <c r="J46" s="8"/>
      <c r="K46" s="118">
        <v>599654</v>
      </c>
      <c r="L46" s="8"/>
    </row>
    <row r="47" spans="1:12" ht="16.5" thickBot="1" x14ac:dyDescent="0.3">
      <c r="A47" s="29">
        <v>10</v>
      </c>
      <c r="B47" s="30" t="s">
        <v>8</v>
      </c>
      <c r="C47" s="31">
        <v>30</v>
      </c>
      <c r="D47" s="32">
        <v>272310164</v>
      </c>
      <c r="E47" s="32">
        <v>31809796</v>
      </c>
      <c r="F47" s="35">
        <v>1</v>
      </c>
      <c r="G47" s="31">
        <v>27</v>
      </c>
      <c r="H47" s="33">
        <v>2</v>
      </c>
      <c r="I47" s="34">
        <v>12</v>
      </c>
      <c r="J47" s="8"/>
      <c r="K47" s="119"/>
      <c r="L47" s="8"/>
    </row>
    <row r="48" spans="1:12" ht="16.5" thickBot="1" x14ac:dyDescent="0.3">
      <c r="A48" s="29">
        <v>11</v>
      </c>
      <c r="B48" s="30" t="s">
        <v>102</v>
      </c>
      <c r="C48" s="31">
        <v>28</v>
      </c>
      <c r="D48" s="32">
        <v>50538743</v>
      </c>
      <c r="E48" s="32">
        <v>8672839</v>
      </c>
      <c r="F48" s="35">
        <v>3</v>
      </c>
      <c r="G48" s="31">
        <v>25</v>
      </c>
      <c r="H48" s="33"/>
      <c r="I48" s="34">
        <v>17</v>
      </c>
      <c r="J48" s="8"/>
      <c r="K48" s="118">
        <v>100441</v>
      </c>
      <c r="L48" s="8"/>
    </row>
    <row r="49" spans="1:12" ht="16.5" thickBot="1" x14ac:dyDescent="0.3">
      <c r="A49" s="29">
        <v>12</v>
      </c>
      <c r="B49" s="30" t="s">
        <v>122</v>
      </c>
      <c r="C49" s="31">
        <v>2</v>
      </c>
      <c r="D49" s="32">
        <v>598000</v>
      </c>
      <c r="E49" s="32">
        <v>56000</v>
      </c>
      <c r="F49" s="35"/>
      <c r="G49" s="31">
        <v>2</v>
      </c>
      <c r="H49" s="31"/>
      <c r="I49" s="34">
        <v>9</v>
      </c>
      <c r="J49" s="8"/>
      <c r="K49" s="120" t="s">
        <v>671</v>
      </c>
      <c r="L49" s="8"/>
    </row>
    <row r="50" spans="1:12" ht="16.5" thickBot="1" x14ac:dyDescent="0.3">
      <c r="A50" s="29">
        <v>13</v>
      </c>
      <c r="B50" s="30" t="s">
        <v>16</v>
      </c>
      <c r="C50" s="31">
        <v>13</v>
      </c>
      <c r="D50" s="32">
        <v>31657192</v>
      </c>
      <c r="E50" s="32">
        <v>2593452</v>
      </c>
      <c r="F50" s="35">
        <v>1</v>
      </c>
      <c r="G50" s="31">
        <v>12</v>
      </c>
      <c r="H50" s="33"/>
      <c r="I50" s="34">
        <v>8</v>
      </c>
      <c r="J50" s="8"/>
      <c r="K50" s="118">
        <v>900730</v>
      </c>
      <c r="L50" s="8"/>
    </row>
    <row r="51" spans="1:12" ht="16.5" thickBot="1" x14ac:dyDescent="0.3">
      <c r="A51" s="29">
        <v>14</v>
      </c>
      <c r="B51" s="30" t="s">
        <v>7</v>
      </c>
      <c r="C51" s="31">
        <v>28</v>
      </c>
      <c r="D51" s="32">
        <v>71324406</v>
      </c>
      <c r="E51" s="32">
        <v>5650449</v>
      </c>
      <c r="F51" s="35">
        <v>3</v>
      </c>
      <c r="G51" s="31">
        <v>25</v>
      </c>
      <c r="H51" s="33"/>
      <c r="I51" s="34">
        <v>8</v>
      </c>
      <c r="J51" s="8"/>
      <c r="K51" s="118">
        <v>2730832</v>
      </c>
      <c r="L51" s="8"/>
    </row>
    <row r="52" spans="1:12" ht="15.75" x14ac:dyDescent="0.25">
      <c r="A52" s="29">
        <v>15</v>
      </c>
      <c r="B52" s="30" t="s">
        <v>81</v>
      </c>
      <c r="C52" s="31">
        <v>21</v>
      </c>
      <c r="D52" s="32">
        <v>90201125</v>
      </c>
      <c r="E52" s="32">
        <v>9451069</v>
      </c>
      <c r="F52" s="35">
        <v>3</v>
      </c>
      <c r="G52" s="31">
        <v>18</v>
      </c>
      <c r="H52" s="33"/>
      <c r="I52" s="34">
        <v>11</v>
      </c>
      <c r="J52" s="8"/>
      <c r="K52" s="116">
        <f>SUM(K27:K51)</f>
        <v>79230871</v>
      </c>
      <c r="L52" s="8"/>
    </row>
    <row r="53" spans="1:12" ht="15.75" x14ac:dyDescent="0.25">
      <c r="A53" s="29">
        <v>16</v>
      </c>
      <c r="B53" s="30" t="s">
        <v>2</v>
      </c>
      <c r="C53" s="31">
        <v>7</v>
      </c>
      <c r="D53" s="32">
        <v>2734669</v>
      </c>
      <c r="E53" s="32">
        <v>91269</v>
      </c>
      <c r="F53" s="35"/>
      <c r="G53" s="31">
        <v>7</v>
      </c>
      <c r="H53" s="33"/>
      <c r="I53" s="34">
        <v>3</v>
      </c>
      <c r="J53" s="8"/>
      <c r="K53" s="8"/>
      <c r="L53" s="8"/>
    </row>
    <row r="54" spans="1:12" ht="15.75" x14ac:dyDescent="0.25">
      <c r="A54" s="36"/>
      <c r="B54" s="24" t="s">
        <v>591</v>
      </c>
      <c r="C54" s="26">
        <f t="shared" ref="C54:H54" si="1">SUM(C38:C53)</f>
        <v>397</v>
      </c>
      <c r="D54" s="169">
        <f>SUM(D38:D53)</f>
        <v>1258856865</v>
      </c>
      <c r="E54" s="37">
        <f t="shared" si="1"/>
        <v>172916553</v>
      </c>
      <c r="F54" s="26">
        <f t="shared" si="1"/>
        <v>44</v>
      </c>
      <c r="G54" s="38">
        <f t="shared" si="1"/>
        <v>346</v>
      </c>
      <c r="H54" s="38">
        <f t="shared" si="1"/>
        <v>7</v>
      </c>
      <c r="I54" s="39">
        <f>E54*100/D54</f>
        <v>13.73599793650885</v>
      </c>
      <c r="J54" s="8"/>
      <c r="K54" s="8"/>
      <c r="L54" s="8"/>
    </row>
    <row r="55" spans="1:12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6.5" thickBot="1" x14ac:dyDescent="0.3">
      <c r="A57" s="192" t="s">
        <v>664</v>
      </c>
      <c r="B57" s="185"/>
      <c r="C57" s="185"/>
      <c r="D57" s="185"/>
      <c r="E57" s="185"/>
      <c r="F57" s="185"/>
      <c r="G57" s="185"/>
      <c r="H57" s="185"/>
      <c r="I57" s="185"/>
      <c r="J57" s="185"/>
      <c r="K57" s="8"/>
      <c r="L57" s="8"/>
    </row>
    <row r="58" spans="1:12" x14ac:dyDescent="0.25">
      <c r="A58" s="186" t="s">
        <v>596</v>
      </c>
      <c r="B58" s="186" t="s">
        <v>597</v>
      </c>
      <c r="C58" s="186" t="s">
        <v>598</v>
      </c>
      <c r="D58" s="186" t="s">
        <v>599</v>
      </c>
      <c r="E58" s="188" t="s">
        <v>600</v>
      </c>
      <c r="F58" s="186" t="s">
        <v>601</v>
      </c>
      <c r="G58" s="186" t="s">
        <v>564</v>
      </c>
      <c r="H58" s="186" t="s">
        <v>565</v>
      </c>
      <c r="I58" s="186" t="s">
        <v>602</v>
      </c>
      <c r="J58" s="40" t="s">
        <v>603</v>
      </c>
      <c r="K58" s="8"/>
      <c r="L58" s="8"/>
    </row>
    <row r="59" spans="1:12" ht="15.75" thickBot="1" x14ac:dyDescent="0.3">
      <c r="A59" s="187"/>
      <c r="B59" s="187"/>
      <c r="C59" s="187"/>
      <c r="D59" s="187"/>
      <c r="E59" s="189"/>
      <c r="F59" s="187"/>
      <c r="G59" s="187"/>
      <c r="H59" s="187"/>
      <c r="I59" s="187"/>
      <c r="J59" s="41" t="s">
        <v>604</v>
      </c>
      <c r="K59" s="8"/>
      <c r="L59" s="8"/>
    </row>
    <row r="60" spans="1:12" ht="49.5" customHeight="1" x14ac:dyDescent="0.25">
      <c r="A60" s="42" t="s">
        <v>32</v>
      </c>
      <c r="B60" s="43">
        <v>1</v>
      </c>
      <c r="C60" s="44">
        <v>21000000</v>
      </c>
      <c r="D60" s="44">
        <v>87913</v>
      </c>
      <c r="E60" s="44">
        <v>7349881</v>
      </c>
      <c r="F60" s="44">
        <v>102067</v>
      </c>
      <c r="G60" s="45"/>
      <c r="H60" s="45">
        <v>1</v>
      </c>
      <c r="I60" s="45"/>
      <c r="J60" s="45">
        <v>1</v>
      </c>
      <c r="K60" s="8"/>
      <c r="L60" s="8"/>
    </row>
    <row r="61" spans="1:12" ht="34.5" customHeight="1" x14ac:dyDescent="0.25">
      <c r="A61" s="42" t="s">
        <v>605</v>
      </c>
      <c r="B61" s="43">
        <v>3</v>
      </c>
      <c r="C61" s="44">
        <v>399356000</v>
      </c>
      <c r="D61" s="44">
        <v>36029658</v>
      </c>
      <c r="E61" s="44">
        <v>11500000</v>
      </c>
      <c r="F61" s="44">
        <v>852236</v>
      </c>
      <c r="G61" s="45"/>
      <c r="H61" s="45">
        <v>3</v>
      </c>
      <c r="I61" s="45"/>
      <c r="J61" s="45">
        <v>7</v>
      </c>
      <c r="K61" s="8"/>
      <c r="L61" s="8"/>
    </row>
    <row r="62" spans="1:12" ht="36.75" customHeight="1" x14ac:dyDescent="0.25">
      <c r="A62" s="42" t="s">
        <v>51</v>
      </c>
      <c r="B62" s="43">
        <v>7</v>
      </c>
      <c r="C62" s="44">
        <v>77283000</v>
      </c>
      <c r="D62" s="44">
        <v>1117242</v>
      </c>
      <c r="E62" s="44">
        <v>11383000</v>
      </c>
      <c r="F62" s="44">
        <v>480782</v>
      </c>
      <c r="G62" s="45"/>
      <c r="H62" s="45">
        <v>2</v>
      </c>
      <c r="I62" s="45">
        <v>5</v>
      </c>
      <c r="J62" s="45">
        <v>4</v>
      </c>
      <c r="K62" s="8"/>
      <c r="L62" s="8"/>
    </row>
    <row r="63" spans="1:12" ht="29.25" customHeight="1" x14ac:dyDescent="0.25">
      <c r="A63" s="42" t="s">
        <v>72</v>
      </c>
      <c r="B63" s="43">
        <v>61</v>
      </c>
      <c r="C63" s="44">
        <v>1467944550</v>
      </c>
      <c r="D63" s="44">
        <v>244842642</v>
      </c>
      <c r="E63" s="44">
        <v>138798322</v>
      </c>
      <c r="F63" s="44">
        <v>3872181</v>
      </c>
      <c r="G63" s="45"/>
      <c r="H63" s="45">
        <v>60</v>
      </c>
      <c r="I63" s="45">
        <v>1</v>
      </c>
      <c r="J63" s="45">
        <v>3</v>
      </c>
      <c r="K63" s="8"/>
      <c r="L63" s="8"/>
    </row>
    <row r="64" spans="1:12" ht="36.75" customHeight="1" x14ac:dyDescent="0.25">
      <c r="A64" s="42" t="s">
        <v>606</v>
      </c>
      <c r="B64" s="43">
        <v>3</v>
      </c>
      <c r="C64" s="44">
        <v>268928</v>
      </c>
      <c r="D64" s="44">
        <v>146202</v>
      </c>
      <c r="E64" s="44">
        <v>122726</v>
      </c>
      <c r="F64" s="44">
        <v>60062</v>
      </c>
      <c r="G64" s="45"/>
      <c r="H64" s="45">
        <v>3</v>
      </c>
      <c r="I64" s="45"/>
      <c r="J64" s="45">
        <v>49</v>
      </c>
      <c r="K64" s="8"/>
      <c r="L64" s="8"/>
    </row>
    <row r="65" spans="1:12" ht="38.25" customHeight="1" x14ac:dyDescent="0.25">
      <c r="A65" s="42" t="s">
        <v>607</v>
      </c>
      <c r="B65" s="43">
        <v>6</v>
      </c>
      <c r="C65" s="44">
        <v>172247000</v>
      </c>
      <c r="D65" s="44"/>
      <c r="E65" s="44">
        <v>56900000</v>
      </c>
      <c r="F65" s="44">
        <v>47000000</v>
      </c>
      <c r="G65" s="45"/>
      <c r="H65" s="45">
        <v>6</v>
      </c>
      <c r="I65" s="45"/>
      <c r="J65" s="45">
        <v>83</v>
      </c>
      <c r="K65" s="8"/>
      <c r="L65" s="8"/>
    </row>
    <row r="66" spans="1:12" ht="48.75" customHeight="1" x14ac:dyDescent="0.25">
      <c r="A66" s="42" t="s">
        <v>125</v>
      </c>
      <c r="B66" s="43">
        <v>16</v>
      </c>
      <c r="C66" s="44">
        <v>683562</v>
      </c>
      <c r="D66" s="44"/>
      <c r="E66" s="44">
        <v>683562</v>
      </c>
      <c r="F66" s="44">
        <v>28973</v>
      </c>
      <c r="G66" s="45"/>
      <c r="H66" s="45">
        <v>16</v>
      </c>
      <c r="I66" s="45"/>
      <c r="J66" s="45">
        <v>4</v>
      </c>
      <c r="K66" s="8"/>
      <c r="L66" s="8"/>
    </row>
    <row r="67" spans="1:12" ht="33" customHeight="1" x14ac:dyDescent="0.25">
      <c r="A67" s="42" t="s">
        <v>182</v>
      </c>
      <c r="B67" s="43">
        <v>5</v>
      </c>
      <c r="C67" s="44">
        <v>47830094</v>
      </c>
      <c r="D67" s="44">
        <v>5038892</v>
      </c>
      <c r="E67" s="44">
        <v>6072857</v>
      </c>
      <c r="F67" s="44"/>
      <c r="G67" s="45"/>
      <c r="H67" s="45">
        <v>5</v>
      </c>
      <c r="I67" s="45"/>
      <c r="J67" s="45"/>
      <c r="K67" s="8"/>
      <c r="L67" s="8"/>
    </row>
    <row r="68" spans="1:12" ht="33" customHeight="1" x14ac:dyDescent="0.25">
      <c r="A68" s="42" t="s">
        <v>184</v>
      </c>
      <c r="B68" s="43">
        <v>24</v>
      </c>
      <c r="C68" s="44">
        <v>162917486</v>
      </c>
      <c r="D68" s="44">
        <v>77372028</v>
      </c>
      <c r="E68" s="44">
        <v>61919240</v>
      </c>
      <c r="F68" s="44">
        <v>9883994</v>
      </c>
      <c r="G68" s="45">
        <v>4</v>
      </c>
      <c r="H68" s="45">
        <v>20</v>
      </c>
      <c r="I68" s="45"/>
      <c r="J68" s="45">
        <v>16</v>
      </c>
      <c r="K68" s="8"/>
      <c r="L68" s="8"/>
    </row>
    <row r="69" spans="1:12" ht="46.5" customHeight="1" x14ac:dyDescent="0.25">
      <c r="A69" s="42" t="s">
        <v>185</v>
      </c>
      <c r="B69" s="43">
        <v>38</v>
      </c>
      <c r="C69" s="44">
        <v>498774350</v>
      </c>
      <c r="D69" s="44">
        <v>3919985</v>
      </c>
      <c r="E69" s="44">
        <v>91938970</v>
      </c>
      <c r="F69" s="44">
        <v>384955</v>
      </c>
      <c r="G69" s="45">
        <v>1</v>
      </c>
      <c r="H69" s="45">
        <v>37</v>
      </c>
      <c r="I69" s="45"/>
      <c r="J69" s="45"/>
      <c r="K69" s="8"/>
      <c r="L69" s="8"/>
    </row>
    <row r="70" spans="1:12" ht="61.5" customHeight="1" x14ac:dyDescent="0.25">
      <c r="A70" s="42" t="s">
        <v>218</v>
      </c>
      <c r="B70" s="43">
        <v>6</v>
      </c>
      <c r="C70" s="44">
        <v>25895274</v>
      </c>
      <c r="D70" s="44">
        <v>865231</v>
      </c>
      <c r="E70" s="44">
        <v>26465000</v>
      </c>
      <c r="F70" s="44">
        <v>1790111</v>
      </c>
      <c r="G70" s="45">
        <v>1</v>
      </c>
      <c r="H70" s="45">
        <v>5</v>
      </c>
      <c r="I70" s="45"/>
      <c r="J70" s="45">
        <v>7</v>
      </c>
      <c r="K70" s="8"/>
      <c r="L70" s="8"/>
    </row>
    <row r="71" spans="1:12" ht="34.5" customHeight="1" x14ac:dyDescent="0.25">
      <c r="A71" s="42" t="s">
        <v>228</v>
      </c>
      <c r="B71" s="43">
        <v>11</v>
      </c>
      <c r="C71" s="44">
        <v>712229000</v>
      </c>
      <c r="D71" s="44">
        <v>185660000</v>
      </c>
      <c r="E71" s="44">
        <v>19156000</v>
      </c>
      <c r="F71" s="44">
        <v>4109000</v>
      </c>
      <c r="G71" s="45"/>
      <c r="H71" s="45">
        <v>11</v>
      </c>
      <c r="I71" s="45"/>
      <c r="J71" s="45">
        <v>21</v>
      </c>
      <c r="K71" s="8"/>
      <c r="L71" s="8"/>
    </row>
    <row r="72" spans="1:12" ht="48.75" customHeight="1" x14ac:dyDescent="0.25">
      <c r="A72" s="42" t="s">
        <v>329</v>
      </c>
      <c r="B72" s="43">
        <v>4</v>
      </c>
      <c r="C72" s="44">
        <v>104000000</v>
      </c>
      <c r="D72" s="44">
        <v>15634390</v>
      </c>
      <c r="E72" s="44">
        <v>30550000</v>
      </c>
      <c r="F72" s="44"/>
      <c r="G72" s="45"/>
      <c r="H72" s="45">
        <v>4</v>
      </c>
      <c r="I72" s="45"/>
      <c r="J72" s="45"/>
      <c r="K72" s="8"/>
      <c r="L72" s="8"/>
    </row>
    <row r="73" spans="1:12" ht="34.5" customHeight="1" x14ac:dyDescent="0.25">
      <c r="A73" s="42" t="s">
        <v>608</v>
      </c>
      <c r="B73" s="43">
        <v>5</v>
      </c>
      <c r="C73" s="44">
        <v>4679664</v>
      </c>
      <c r="D73" s="44"/>
      <c r="E73" s="44">
        <v>4679664</v>
      </c>
      <c r="F73" s="44"/>
      <c r="G73" s="45"/>
      <c r="H73" s="45">
        <v>5</v>
      </c>
      <c r="I73" s="45"/>
      <c r="J73" s="45"/>
      <c r="K73" s="8"/>
      <c r="L73" s="8"/>
    </row>
    <row r="74" spans="1:12" ht="31.5" x14ac:dyDescent="0.25">
      <c r="A74" s="42" t="s">
        <v>609</v>
      </c>
      <c r="B74" s="43">
        <v>9</v>
      </c>
      <c r="C74" s="111">
        <v>125884000</v>
      </c>
      <c r="D74" s="44">
        <v>38824000</v>
      </c>
      <c r="E74" s="44">
        <v>58365000</v>
      </c>
      <c r="F74" s="44">
        <v>5475000</v>
      </c>
      <c r="G74" s="45">
        <v>1</v>
      </c>
      <c r="H74" s="45">
        <v>8</v>
      </c>
      <c r="I74" s="45"/>
      <c r="J74" s="45">
        <v>15</v>
      </c>
      <c r="K74" s="8"/>
      <c r="L74" s="8"/>
    </row>
    <row r="75" spans="1:12" ht="31.5" x14ac:dyDescent="0.25">
      <c r="A75" s="42" t="s">
        <v>271</v>
      </c>
      <c r="B75" s="43">
        <v>8</v>
      </c>
      <c r="C75" s="44">
        <v>32912749</v>
      </c>
      <c r="D75" s="44"/>
      <c r="E75" s="44">
        <v>32912749</v>
      </c>
      <c r="F75" s="44">
        <v>808313</v>
      </c>
      <c r="G75" s="45"/>
      <c r="H75" s="45">
        <v>8</v>
      </c>
      <c r="I75" s="45"/>
      <c r="J75" s="45">
        <v>3</v>
      </c>
      <c r="K75" s="8"/>
      <c r="L75" s="8"/>
    </row>
    <row r="76" spans="1:12" ht="40.5" customHeight="1" x14ac:dyDescent="0.25">
      <c r="A76" s="42" t="s">
        <v>610</v>
      </c>
      <c r="B76" s="43">
        <v>8</v>
      </c>
      <c r="C76" s="44">
        <v>3702470</v>
      </c>
      <c r="D76" s="44">
        <v>479493</v>
      </c>
      <c r="E76" s="44">
        <v>1640380</v>
      </c>
      <c r="F76" s="44"/>
      <c r="G76" s="45"/>
      <c r="H76" s="45">
        <v>8</v>
      </c>
      <c r="I76" s="45"/>
      <c r="J76" s="45"/>
      <c r="K76" s="8"/>
      <c r="L76" s="8"/>
    </row>
    <row r="77" spans="1:12" ht="23.25" customHeight="1" x14ac:dyDescent="0.25">
      <c r="A77" s="42" t="s">
        <v>291</v>
      </c>
      <c r="B77" s="43">
        <v>2</v>
      </c>
      <c r="C77" s="44">
        <v>4706754</v>
      </c>
      <c r="D77" s="44">
        <v>6754</v>
      </c>
      <c r="E77" s="171">
        <v>900000</v>
      </c>
      <c r="F77" s="44">
        <v>51540</v>
      </c>
      <c r="G77" s="45"/>
      <c r="H77" s="45">
        <v>2</v>
      </c>
      <c r="I77" s="45"/>
      <c r="J77" s="172">
        <v>6</v>
      </c>
      <c r="K77" s="8"/>
      <c r="L77" s="8"/>
    </row>
    <row r="78" spans="1:12" ht="25.5" customHeight="1" x14ac:dyDescent="0.25">
      <c r="A78" s="42" t="s">
        <v>611</v>
      </c>
      <c r="B78" s="43">
        <v>1</v>
      </c>
      <c r="C78" s="44"/>
      <c r="D78" s="44"/>
      <c r="E78" s="44"/>
      <c r="F78" s="44"/>
      <c r="G78" s="45"/>
      <c r="H78" s="45">
        <v>1</v>
      </c>
      <c r="I78" s="45"/>
      <c r="J78" s="45"/>
      <c r="K78" s="8"/>
      <c r="L78" s="8"/>
    </row>
    <row r="79" spans="1:12" ht="52.5" customHeight="1" x14ac:dyDescent="0.25">
      <c r="A79" s="42" t="s">
        <v>612</v>
      </c>
      <c r="B79" s="43">
        <v>1</v>
      </c>
      <c r="C79" s="44">
        <v>1479999</v>
      </c>
      <c r="D79" s="44"/>
      <c r="E79" s="44">
        <v>1479999</v>
      </c>
      <c r="F79" s="44">
        <v>599654</v>
      </c>
      <c r="G79" s="45"/>
      <c r="H79" s="45">
        <v>1</v>
      </c>
      <c r="I79" s="45"/>
      <c r="J79" s="45">
        <v>41</v>
      </c>
      <c r="K79" s="8"/>
      <c r="L79" s="8"/>
    </row>
    <row r="80" spans="1:12" ht="52.5" customHeight="1" x14ac:dyDescent="0.25">
      <c r="A80" s="42" t="s">
        <v>538</v>
      </c>
      <c r="B80" s="43">
        <v>2</v>
      </c>
      <c r="C80" s="44">
        <v>7504741</v>
      </c>
      <c r="D80" s="44">
        <v>2595172</v>
      </c>
      <c r="E80" s="44">
        <v>4909570</v>
      </c>
      <c r="F80" s="44"/>
      <c r="G80" s="45"/>
      <c r="H80" s="45">
        <v>2</v>
      </c>
      <c r="I80" s="45"/>
      <c r="J80" s="45"/>
      <c r="K80" s="8"/>
      <c r="L80" s="8"/>
    </row>
    <row r="81" spans="1:12" ht="35.25" customHeight="1" x14ac:dyDescent="0.25">
      <c r="A81" s="42" t="s">
        <v>308</v>
      </c>
      <c r="B81" s="43">
        <v>6</v>
      </c>
      <c r="C81" s="44">
        <v>33250000</v>
      </c>
      <c r="D81" s="44">
        <v>7036000</v>
      </c>
      <c r="E81" s="44">
        <v>6454000</v>
      </c>
      <c r="F81" s="44">
        <v>100441</v>
      </c>
      <c r="G81" s="45">
        <v>1</v>
      </c>
      <c r="H81" s="45">
        <v>5</v>
      </c>
      <c r="I81" s="45"/>
      <c r="J81" s="45">
        <v>2</v>
      </c>
      <c r="K81" s="8"/>
      <c r="L81" s="8"/>
    </row>
    <row r="82" spans="1:12" ht="32.25" customHeight="1" x14ac:dyDescent="0.25">
      <c r="A82" s="42" t="s">
        <v>613</v>
      </c>
      <c r="B82" s="43">
        <v>1</v>
      </c>
      <c r="C82" s="44">
        <v>328040</v>
      </c>
      <c r="D82" s="44"/>
      <c r="E82" s="44">
        <v>400000</v>
      </c>
      <c r="F82" s="44"/>
      <c r="G82" s="45"/>
      <c r="H82" s="45">
        <v>1</v>
      </c>
      <c r="I82" s="45"/>
      <c r="J82" s="45"/>
      <c r="K82" s="8"/>
      <c r="L82" s="8"/>
    </row>
    <row r="83" spans="1:12" ht="37.5" customHeight="1" x14ac:dyDescent="0.25">
      <c r="A83" s="42" t="s">
        <v>317</v>
      </c>
      <c r="B83" s="43">
        <v>17</v>
      </c>
      <c r="C83" s="44">
        <v>5952340</v>
      </c>
      <c r="D83" s="44">
        <v>3977009</v>
      </c>
      <c r="E83" s="44">
        <v>1975331</v>
      </c>
      <c r="F83" s="44">
        <v>900730</v>
      </c>
      <c r="G83" s="45"/>
      <c r="H83" s="45">
        <v>17</v>
      </c>
      <c r="I83" s="45"/>
      <c r="J83" s="45">
        <v>46</v>
      </c>
      <c r="K83" s="8"/>
      <c r="L83" s="8"/>
    </row>
    <row r="84" spans="1:12" ht="15.75" x14ac:dyDescent="0.25">
      <c r="A84" s="42" t="s">
        <v>0</v>
      </c>
      <c r="B84" s="43">
        <v>13</v>
      </c>
      <c r="C84" s="44">
        <v>83043054</v>
      </c>
      <c r="D84" s="44">
        <v>21244499</v>
      </c>
      <c r="E84" s="44">
        <v>66586552</v>
      </c>
      <c r="F84" s="44">
        <v>2730832</v>
      </c>
      <c r="G84" s="45">
        <v>4</v>
      </c>
      <c r="H84" s="45">
        <v>9</v>
      </c>
      <c r="I84" s="45"/>
      <c r="J84" s="45">
        <v>4</v>
      </c>
      <c r="K84" s="8"/>
      <c r="L84" s="8"/>
    </row>
    <row r="85" spans="1:12" ht="16.5" thickBot="1" x14ac:dyDescent="0.3">
      <c r="A85" s="46" t="s">
        <v>614</v>
      </c>
      <c r="B85" s="47">
        <f t="shared" ref="B85:I85" si="2">SUM(B60:B84)</f>
        <v>258</v>
      </c>
      <c r="C85" s="107">
        <f t="shared" si="2"/>
        <v>3993873055</v>
      </c>
      <c r="D85" s="48">
        <f t="shared" si="2"/>
        <v>644877110</v>
      </c>
      <c r="E85" s="173">
        <f t="shared" si="2"/>
        <v>643142803</v>
      </c>
      <c r="F85" s="48">
        <f t="shared" si="2"/>
        <v>79230871</v>
      </c>
      <c r="G85" s="47">
        <f t="shared" si="2"/>
        <v>12</v>
      </c>
      <c r="H85" s="47">
        <f t="shared" si="2"/>
        <v>240</v>
      </c>
      <c r="I85" s="47">
        <f t="shared" si="2"/>
        <v>6</v>
      </c>
      <c r="J85" s="47">
        <v>13</v>
      </c>
      <c r="K85" s="8"/>
      <c r="L85" s="8"/>
    </row>
    <row r="86" spans="1:12" x14ac:dyDescent="0.25">
      <c r="A86" s="8"/>
      <c r="B86" s="8"/>
      <c r="C86" s="8"/>
      <c r="D86" s="8"/>
      <c r="E86" s="8"/>
      <c r="F86" s="8"/>
      <c r="G86" s="8"/>
      <c r="H86" s="8"/>
      <c r="I86" s="8"/>
      <c r="J86" s="49"/>
      <c r="K86" s="8"/>
      <c r="L86" s="8"/>
    </row>
    <row r="87" spans="1:12" ht="0.75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49"/>
      <c r="K87" s="8"/>
      <c r="L87" s="8"/>
    </row>
    <row r="88" spans="1:12" hidden="1" x14ac:dyDescent="0.25">
      <c r="A88" s="8"/>
      <c r="B88" s="8"/>
      <c r="C88" s="8"/>
      <c r="D88" s="8"/>
      <c r="E88" s="8"/>
      <c r="F88" s="8"/>
      <c r="G88" s="8"/>
      <c r="H88" s="8"/>
      <c r="I88" s="8"/>
      <c r="J88" s="49"/>
      <c r="K88" s="8"/>
      <c r="L88" s="8"/>
    </row>
    <row r="89" spans="1:12" hidden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44.25" customHeight="1" thickBot="1" x14ac:dyDescent="0.3">
      <c r="A90" s="184" t="s">
        <v>669</v>
      </c>
      <c r="B90" s="185"/>
      <c r="C90" s="185"/>
      <c r="D90" s="185"/>
      <c r="E90" s="185"/>
      <c r="F90" s="185"/>
      <c r="G90" s="185"/>
      <c r="H90" s="185"/>
      <c r="I90" s="185"/>
      <c r="J90" s="185"/>
      <c r="K90" s="8"/>
      <c r="L90" s="8"/>
    </row>
    <row r="91" spans="1:12" x14ac:dyDescent="0.25">
      <c r="A91" s="186" t="s">
        <v>615</v>
      </c>
      <c r="B91" s="186" t="s">
        <v>597</v>
      </c>
      <c r="C91" s="186" t="s">
        <v>598</v>
      </c>
      <c r="D91" s="186" t="s">
        <v>616</v>
      </c>
      <c r="E91" s="40" t="s">
        <v>562</v>
      </c>
      <c r="F91" s="186" t="s">
        <v>617</v>
      </c>
      <c r="G91" s="186" t="s">
        <v>564</v>
      </c>
      <c r="H91" s="186" t="s">
        <v>565</v>
      </c>
      <c r="I91" s="186" t="s">
        <v>602</v>
      </c>
      <c r="J91" s="40" t="s">
        <v>603</v>
      </c>
      <c r="K91" s="8"/>
      <c r="L91" s="8"/>
    </row>
    <row r="92" spans="1:12" ht="35.25" customHeight="1" thickBot="1" x14ac:dyDescent="0.3">
      <c r="A92" s="187"/>
      <c r="B92" s="187"/>
      <c r="C92" s="187"/>
      <c r="D92" s="187"/>
      <c r="E92" s="50" t="s">
        <v>574</v>
      </c>
      <c r="F92" s="187"/>
      <c r="G92" s="187"/>
      <c r="H92" s="187"/>
      <c r="I92" s="187"/>
      <c r="J92" s="50" t="s">
        <v>618</v>
      </c>
      <c r="K92" s="8"/>
      <c r="L92" s="8"/>
    </row>
    <row r="93" spans="1:12" ht="32.25" thickBot="1" x14ac:dyDescent="0.3">
      <c r="A93" s="51" t="s">
        <v>619</v>
      </c>
      <c r="B93" s="52">
        <v>51</v>
      </c>
      <c r="C93" s="53">
        <v>212884900</v>
      </c>
      <c r="D93" s="53">
        <v>34464681</v>
      </c>
      <c r="E93" s="53">
        <v>274039538</v>
      </c>
      <c r="F93" s="53">
        <v>27859686</v>
      </c>
      <c r="G93" s="52">
        <v>21</v>
      </c>
      <c r="H93" s="52">
        <v>30</v>
      </c>
      <c r="I93" s="52"/>
      <c r="J93" s="52">
        <v>10</v>
      </c>
      <c r="K93" s="8"/>
      <c r="L93" s="8"/>
    </row>
    <row r="94" spans="1:12" ht="32.25" thickBot="1" x14ac:dyDescent="0.3">
      <c r="A94" s="51" t="s">
        <v>620</v>
      </c>
      <c r="B94" s="52">
        <v>29</v>
      </c>
      <c r="C94" s="53">
        <v>230098744</v>
      </c>
      <c r="D94" s="53">
        <v>78291386</v>
      </c>
      <c r="E94" s="53">
        <v>125949192</v>
      </c>
      <c r="F94" s="53">
        <v>18941026</v>
      </c>
      <c r="G94" s="52">
        <v>2</v>
      </c>
      <c r="H94" s="52">
        <v>27</v>
      </c>
      <c r="I94" s="52"/>
      <c r="J94" s="52">
        <v>15</v>
      </c>
      <c r="K94" s="8"/>
      <c r="L94" s="8"/>
    </row>
    <row r="95" spans="1:12" ht="32.25" thickBot="1" x14ac:dyDescent="0.3">
      <c r="A95" s="51" t="s">
        <v>621</v>
      </c>
      <c r="B95" s="52">
        <v>3</v>
      </c>
      <c r="C95" s="53">
        <v>7770300</v>
      </c>
      <c r="D95" s="53">
        <v>2918072</v>
      </c>
      <c r="E95" s="53">
        <v>9170853</v>
      </c>
      <c r="F95" s="53">
        <v>814435</v>
      </c>
      <c r="G95" s="52"/>
      <c r="H95" s="52">
        <v>3</v>
      </c>
      <c r="I95" s="52"/>
      <c r="J95" s="52">
        <v>9</v>
      </c>
      <c r="K95" s="8"/>
      <c r="L95" s="8"/>
    </row>
    <row r="96" spans="1:12" ht="32.25" thickBot="1" x14ac:dyDescent="0.3">
      <c r="A96" s="51" t="s">
        <v>622</v>
      </c>
      <c r="B96" s="52">
        <v>12</v>
      </c>
      <c r="C96" s="53">
        <v>7014166</v>
      </c>
      <c r="D96" s="53">
        <v>105638</v>
      </c>
      <c r="E96" s="53">
        <v>13961000</v>
      </c>
      <c r="F96" s="53">
        <v>94920</v>
      </c>
      <c r="G96" s="52">
        <v>1</v>
      </c>
      <c r="H96" s="52">
        <v>11</v>
      </c>
      <c r="I96" s="52"/>
      <c r="J96" s="52">
        <v>1</v>
      </c>
      <c r="K96" s="8"/>
      <c r="L96" s="8"/>
    </row>
    <row r="97" spans="1:12" ht="16.5" thickBot="1" x14ac:dyDescent="0.3">
      <c r="A97" s="51" t="s">
        <v>623</v>
      </c>
      <c r="B97" s="52"/>
      <c r="C97" s="54"/>
      <c r="D97" s="53"/>
      <c r="E97" s="54"/>
      <c r="F97" s="54"/>
      <c r="G97" s="52"/>
      <c r="H97" s="52"/>
      <c r="I97" s="52"/>
      <c r="J97" s="52"/>
      <c r="K97" s="8"/>
      <c r="L97" s="116">
        <f>F85+F110</f>
        <v>172916553</v>
      </c>
    </row>
    <row r="98" spans="1:12" ht="16.5" thickBot="1" x14ac:dyDescent="0.3">
      <c r="A98" s="51" t="s">
        <v>624</v>
      </c>
      <c r="B98" s="52">
        <v>2</v>
      </c>
      <c r="C98" s="54">
        <v>38467</v>
      </c>
      <c r="D98" s="53"/>
      <c r="E98" s="53">
        <v>38467</v>
      </c>
      <c r="F98" s="53">
        <v>1610</v>
      </c>
      <c r="G98" s="52">
        <v>2</v>
      </c>
      <c r="H98" s="52"/>
      <c r="I98" s="52"/>
      <c r="J98" s="52">
        <v>4</v>
      </c>
      <c r="K98" s="8"/>
      <c r="L98" s="8"/>
    </row>
    <row r="99" spans="1:12" ht="16.5" thickBot="1" x14ac:dyDescent="0.3">
      <c r="A99" s="51" t="s">
        <v>625</v>
      </c>
      <c r="B99" s="52">
        <v>6</v>
      </c>
      <c r="C99" s="105">
        <v>60780743</v>
      </c>
      <c r="D99" s="53">
        <v>654700</v>
      </c>
      <c r="E99" s="105">
        <v>60780743</v>
      </c>
      <c r="F99" s="53">
        <v>130870</v>
      </c>
      <c r="G99" s="52">
        <v>1</v>
      </c>
      <c r="H99" s="52">
        <v>5</v>
      </c>
      <c r="I99" s="52"/>
      <c r="J99" s="52">
        <v>1</v>
      </c>
      <c r="K99" s="8"/>
      <c r="L99" s="8"/>
    </row>
    <row r="100" spans="1:12" ht="16.5" thickBot="1" x14ac:dyDescent="0.3">
      <c r="A100" s="51" t="s">
        <v>626</v>
      </c>
      <c r="B100" s="52">
        <v>4</v>
      </c>
      <c r="C100" s="53">
        <v>4231651</v>
      </c>
      <c r="D100" s="53"/>
      <c r="E100" s="53">
        <v>4231651</v>
      </c>
      <c r="F100" s="53">
        <v>100000</v>
      </c>
      <c r="G100" s="52"/>
      <c r="H100" s="52">
        <v>4</v>
      </c>
      <c r="I100" s="52"/>
      <c r="J100" s="52">
        <v>2</v>
      </c>
      <c r="K100" s="8"/>
      <c r="L100" s="8"/>
    </row>
    <row r="101" spans="1:12" ht="16.5" thickBot="1" x14ac:dyDescent="0.3">
      <c r="A101" s="51" t="s">
        <v>627</v>
      </c>
      <c r="B101" s="52">
        <v>2</v>
      </c>
      <c r="C101" s="53">
        <v>5357400</v>
      </c>
      <c r="D101" s="53"/>
      <c r="E101" s="53">
        <v>1154000</v>
      </c>
      <c r="F101" s="53"/>
      <c r="G101" s="52"/>
      <c r="H101" s="52">
        <v>1</v>
      </c>
      <c r="I101" s="52">
        <v>1</v>
      </c>
      <c r="J101" s="52"/>
      <c r="K101" s="8"/>
      <c r="L101" s="8"/>
    </row>
    <row r="102" spans="1:12" ht="16.5" thickBot="1" x14ac:dyDescent="0.3">
      <c r="A102" s="51" t="s">
        <v>628</v>
      </c>
      <c r="B102" s="52">
        <v>1</v>
      </c>
      <c r="C102" s="53">
        <v>1989729</v>
      </c>
      <c r="D102" s="54"/>
      <c r="E102" s="53">
        <v>1989729</v>
      </c>
      <c r="F102" s="53"/>
      <c r="G102" s="52"/>
      <c r="H102" s="52">
        <v>1</v>
      </c>
      <c r="I102" s="52"/>
      <c r="J102" s="52"/>
      <c r="K102" s="8"/>
      <c r="L102" s="8"/>
    </row>
    <row r="103" spans="1:12" ht="32.25" thickBot="1" x14ac:dyDescent="0.3">
      <c r="A103" s="51" t="s">
        <v>629</v>
      </c>
      <c r="B103" s="52">
        <v>4</v>
      </c>
      <c r="C103" s="53">
        <v>62443130</v>
      </c>
      <c r="D103" s="53">
        <v>15954054</v>
      </c>
      <c r="E103" s="53">
        <v>67250000</v>
      </c>
      <c r="F103" s="53">
        <v>29202918</v>
      </c>
      <c r="G103" s="52"/>
      <c r="H103" s="52">
        <v>4</v>
      </c>
      <c r="I103" s="52"/>
      <c r="J103" s="52">
        <v>43</v>
      </c>
      <c r="K103" s="8"/>
      <c r="L103" s="8"/>
    </row>
    <row r="104" spans="1:12" ht="32.25" thickBot="1" x14ac:dyDescent="0.3">
      <c r="A104" s="51" t="s">
        <v>630</v>
      </c>
      <c r="B104" s="52">
        <v>10</v>
      </c>
      <c r="C104" s="53">
        <v>13638800</v>
      </c>
      <c r="D104" s="54"/>
      <c r="E104" s="53">
        <v>14900000</v>
      </c>
      <c r="F104" s="53">
        <v>5090000</v>
      </c>
      <c r="G104" s="52">
        <v>2</v>
      </c>
      <c r="H104" s="52">
        <v>8</v>
      </c>
      <c r="I104" s="52"/>
      <c r="J104" s="52">
        <v>34</v>
      </c>
      <c r="K104" s="8"/>
      <c r="L104" s="8"/>
    </row>
    <row r="105" spans="1:12" ht="16.5" thickBot="1" x14ac:dyDescent="0.3">
      <c r="A105" s="51" t="s">
        <v>631</v>
      </c>
      <c r="B105" s="52"/>
      <c r="C105" s="53"/>
      <c r="D105" s="54"/>
      <c r="E105" s="53"/>
      <c r="F105" s="53"/>
      <c r="G105" s="52"/>
      <c r="H105" s="52"/>
      <c r="I105" s="52"/>
      <c r="J105" s="52"/>
      <c r="K105" s="8"/>
      <c r="L105" s="8"/>
    </row>
    <row r="106" spans="1:12" ht="16.5" thickBot="1" x14ac:dyDescent="0.3">
      <c r="A106" s="51" t="s">
        <v>632</v>
      </c>
      <c r="B106" s="52">
        <v>7</v>
      </c>
      <c r="C106" s="53">
        <v>26774896</v>
      </c>
      <c r="D106" s="53">
        <v>5352943</v>
      </c>
      <c r="E106" s="53">
        <v>18705692</v>
      </c>
      <c r="F106" s="53">
        <v>2315095</v>
      </c>
      <c r="G106" s="52">
        <v>1</v>
      </c>
      <c r="H106" s="52">
        <v>6</v>
      </c>
      <c r="I106" s="52"/>
      <c r="J106" s="52">
        <v>12</v>
      </c>
      <c r="K106" s="8"/>
      <c r="L106" s="8"/>
    </row>
    <row r="107" spans="1:12" ht="32.25" thickBot="1" x14ac:dyDescent="0.3">
      <c r="A107" s="51" t="s">
        <v>633</v>
      </c>
      <c r="B107" s="52">
        <v>5</v>
      </c>
      <c r="C107" s="53">
        <v>15606700</v>
      </c>
      <c r="D107" s="53">
        <v>2988606</v>
      </c>
      <c r="E107" s="53">
        <v>15606700</v>
      </c>
      <c r="F107" s="53">
        <v>4946649</v>
      </c>
      <c r="G107" s="52">
        <v>1</v>
      </c>
      <c r="H107" s="52">
        <v>4</v>
      </c>
      <c r="I107" s="52"/>
      <c r="J107" s="52">
        <v>32</v>
      </c>
      <c r="K107" s="8"/>
      <c r="L107" s="8"/>
    </row>
    <row r="108" spans="1:12" ht="32.25" thickBot="1" x14ac:dyDescent="0.3">
      <c r="A108" s="51" t="s">
        <v>634</v>
      </c>
      <c r="B108" s="52">
        <v>3</v>
      </c>
      <c r="C108" s="53">
        <v>25661944</v>
      </c>
      <c r="D108" s="54">
        <v>3198024</v>
      </c>
      <c r="E108" s="53">
        <v>7936497</v>
      </c>
      <c r="F108" s="53">
        <v>4188473</v>
      </c>
      <c r="G108" s="52">
        <v>1</v>
      </c>
      <c r="H108" s="52">
        <v>2</v>
      </c>
      <c r="I108" s="52"/>
      <c r="J108" s="52">
        <v>53</v>
      </c>
      <c r="K108" s="8"/>
      <c r="L108" s="8"/>
    </row>
    <row r="109" spans="1:12" ht="32.25" thickBot="1" x14ac:dyDescent="0.3">
      <c r="A109" s="51" t="s">
        <v>635</v>
      </c>
      <c r="B109" s="52"/>
      <c r="C109" s="54"/>
      <c r="D109" s="54"/>
      <c r="E109" s="53"/>
      <c r="F109" s="54"/>
      <c r="G109" s="52"/>
      <c r="H109" s="52"/>
      <c r="I109" s="52"/>
      <c r="J109" s="52">
        <v>16</v>
      </c>
      <c r="K109" s="8"/>
      <c r="L109" s="8"/>
    </row>
    <row r="110" spans="1:12" ht="16.5" thickBot="1" x14ac:dyDescent="0.3">
      <c r="A110" s="55" t="s">
        <v>19</v>
      </c>
      <c r="B110" s="47">
        <f>SUM(B93:B109)</f>
        <v>139</v>
      </c>
      <c r="C110" s="48">
        <f t="shared" ref="C110:H110" si="3">SUM(C93:C109)</f>
        <v>674291570</v>
      </c>
      <c r="D110" s="48">
        <f t="shared" si="3"/>
        <v>143928104</v>
      </c>
      <c r="E110" s="48">
        <f>SUM(E93:E109)</f>
        <v>615714062</v>
      </c>
      <c r="F110" s="48">
        <f t="shared" si="3"/>
        <v>93685682</v>
      </c>
      <c r="G110" s="47">
        <f t="shared" si="3"/>
        <v>32</v>
      </c>
      <c r="H110" s="47">
        <f t="shared" si="3"/>
        <v>106</v>
      </c>
      <c r="I110" s="47">
        <f>SUM(I93:I109)</f>
        <v>1</v>
      </c>
      <c r="J110" s="56">
        <v>16</v>
      </c>
      <c r="K110" s="8"/>
      <c r="L110" s="8"/>
    </row>
    <row r="111" spans="1:12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6.5" thickBot="1" x14ac:dyDescent="0.3">
      <c r="A114" s="192" t="s">
        <v>665</v>
      </c>
      <c r="B114" s="185"/>
      <c r="C114" s="185"/>
      <c r="D114" s="185"/>
      <c r="E114" s="185"/>
      <c r="F114" s="185"/>
      <c r="G114" s="185"/>
      <c r="H114" s="185"/>
      <c r="I114" s="8"/>
      <c r="J114" s="8"/>
      <c r="K114" s="8"/>
      <c r="L114" s="8"/>
    </row>
    <row r="115" spans="1:12" x14ac:dyDescent="0.25">
      <c r="A115" s="186" t="s">
        <v>636</v>
      </c>
      <c r="B115" s="186" t="s">
        <v>597</v>
      </c>
      <c r="C115" s="188" t="s">
        <v>598</v>
      </c>
      <c r="D115" s="186" t="s">
        <v>637</v>
      </c>
      <c r="E115" s="186" t="s">
        <v>564</v>
      </c>
      <c r="F115" s="186" t="s">
        <v>638</v>
      </c>
      <c r="G115" s="186" t="s">
        <v>602</v>
      </c>
      <c r="H115" s="40" t="s">
        <v>639</v>
      </c>
      <c r="I115" s="8"/>
      <c r="J115" s="8"/>
      <c r="K115" s="8"/>
      <c r="L115" s="8"/>
    </row>
    <row r="116" spans="1:12" x14ac:dyDescent="0.25">
      <c r="A116" s="191"/>
      <c r="B116" s="191"/>
      <c r="C116" s="190"/>
      <c r="D116" s="191"/>
      <c r="E116" s="191"/>
      <c r="F116" s="191"/>
      <c r="G116" s="191"/>
      <c r="H116" s="57" t="s">
        <v>640</v>
      </c>
      <c r="I116" s="8"/>
      <c r="J116" s="8"/>
      <c r="K116" s="8"/>
      <c r="L116" s="8"/>
    </row>
    <row r="117" spans="1:12" ht="15.75" thickBot="1" x14ac:dyDescent="0.3">
      <c r="A117" s="187"/>
      <c r="B117" s="187"/>
      <c r="C117" s="189"/>
      <c r="D117" s="187"/>
      <c r="E117" s="187"/>
      <c r="F117" s="187"/>
      <c r="G117" s="187"/>
      <c r="H117" s="41" t="s">
        <v>641</v>
      </c>
      <c r="I117" s="8"/>
      <c r="J117" s="8"/>
      <c r="K117" s="8"/>
      <c r="L117" s="8"/>
    </row>
    <row r="118" spans="1:12" ht="16.5" thickBot="1" x14ac:dyDescent="0.3">
      <c r="A118" s="58" t="s">
        <v>642</v>
      </c>
      <c r="B118" s="59">
        <v>93</v>
      </c>
      <c r="C118" s="112">
        <v>458906625</v>
      </c>
      <c r="D118" s="60">
        <v>45055231</v>
      </c>
      <c r="E118" s="59">
        <v>23</v>
      </c>
      <c r="F118" s="59">
        <v>70</v>
      </c>
      <c r="G118" s="59"/>
      <c r="H118" s="61">
        <v>14</v>
      </c>
      <c r="I118" s="8"/>
      <c r="J118" s="8"/>
      <c r="K118" s="8"/>
      <c r="L118" s="8"/>
    </row>
    <row r="119" spans="1:12" ht="32.25" thickBot="1" x14ac:dyDescent="0.3">
      <c r="A119" s="62" t="s">
        <v>39</v>
      </c>
      <c r="B119" s="63">
        <v>5</v>
      </c>
      <c r="C119" s="64">
        <v>12638685</v>
      </c>
      <c r="D119" s="64">
        <v>1741668</v>
      </c>
      <c r="E119" s="63">
        <v>1</v>
      </c>
      <c r="F119" s="63">
        <v>4</v>
      </c>
      <c r="G119" s="63"/>
      <c r="H119" s="65">
        <v>11</v>
      </c>
      <c r="I119" s="8"/>
      <c r="J119" s="8"/>
      <c r="K119" s="8"/>
      <c r="L119" s="8"/>
    </row>
    <row r="120" spans="1:12" ht="16.5" thickBot="1" x14ac:dyDescent="0.3">
      <c r="A120" s="62" t="s">
        <v>73</v>
      </c>
      <c r="B120" s="63">
        <v>4</v>
      </c>
      <c r="C120" s="64">
        <v>4610684</v>
      </c>
      <c r="D120" s="64">
        <v>1853825</v>
      </c>
      <c r="E120" s="63">
        <v>1</v>
      </c>
      <c r="F120" s="63">
        <v>3</v>
      </c>
      <c r="G120" s="63"/>
      <c r="H120" s="65">
        <v>29</v>
      </c>
      <c r="I120" s="8"/>
      <c r="J120" s="8"/>
      <c r="K120" s="8"/>
      <c r="L120" s="8"/>
    </row>
    <row r="121" spans="1:12" ht="16.5" thickBot="1" x14ac:dyDescent="0.3">
      <c r="A121" s="62" t="s">
        <v>35</v>
      </c>
      <c r="B121" s="63">
        <v>36</v>
      </c>
      <c r="C121" s="64">
        <v>198031225</v>
      </c>
      <c r="D121" s="64">
        <v>45034958</v>
      </c>
      <c r="E121" s="63">
        <v>7</v>
      </c>
      <c r="F121" s="63">
        <v>28</v>
      </c>
      <c r="G121" s="63">
        <v>1</v>
      </c>
      <c r="H121" s="65">
        <v>19</v>
      </c>
      <c r="I121" s="8"/>
      <c r="J121" s="8"/>
      <c r="K121" s="8"/>
      <c r="L121" s="8"/>
    </row>
    <row r="122" spans="1:12" ht="16.5" thickBot="1" x14ac:dyDescent="0.3">
      <c r="A122" s="62" t="s">
        <v>54</v>
      </c>
      <c r="B122" s="63">
        <v>1</v>
      </c>
      <c r="C122" s="64">
        <v>104351</v>
      </c>
      <c r="D122" s="64"/>
      <c r="E122" s="63"/>
      <c r="F122" s="63">
        <v>1</v>
      </c>
      <c r="G122" s="63"/>
      <c r="H122" s="65"/>
      <c r="I122" s="8"/>
      <c r="J122" s="8"/>
      <c r="K122" s="8"/>
      <c r="L122" s="8"/>
    </row>
    <row r="123" spans="1:12" ht="16.5" thickBot="1" x14ac:dyDescent="0.3">
      <c r="A123" s="66" t="s">
        <v>19</v>
      </c>
      <c r="B123" s="66">
        <f t="shared" ref="B123:G123" si="4">SUM(B118:B122)</f>
        <v>139</v>
      </c>
      <c r="C123" s="113">
        <f t="shared" si="4"/>
        <v>674291570</v>
      </c>
      <c r="D123" s="67">
        <f t="shared" si="4"/>
        <v>93685682</v>
      </c>
      <c r="E123" s="66">
        <f t="shared" si="4"/>
        <v>32</v>
      </c>
      <c r="F123" s="66">
        <f t="shared" si="4"/>
        <v>106</v>
      </c>
      <c r="G123" s="66">
        <f t="shared" si="4"/>
        <v>1</v>
      </c>
      <c r="H123" s="68">
        <v>16</v>
      </c>
      <c r="I123" s="8"/>
      <c r="J123" s="8"/>
      <c r="K123" s="8"/>
      <c r="L123" s="8"/>
    </row>
    <row r="124" spans="1:12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6.5" thickBot="1" x14ac:dyDescent="0.3">
      <c r="A126" s="184" t="s">
        <v>666</v>
      </c>
      <c r="B126" s="185"/>
      <c r="C126" s="185"/>
      <c r="D126" s="185"/>
      <c r="E126" s="185"/>
      <c r="F126" s="185"/>
      <c r="G126" s="185"/>
      <c r="H126" s="185"/>
      <c r="I126" s="8"/>
      <c r="J126" s="8"/>
      <c r="K126" s="8"/>
      <c r="L126" s="8"/>
    </row>
    <row r="127" spans="1:12" x14ac:dyDescent="0.25">
      <c r="A127" s="186" t="s">
        <v>636</v>
      </c>
      <c r="B127" s="186" t="s">
        <v>597</v>
      </c>
      <c r="C127" s="69" t="s">
        <v>562</v>
      </c>
      <c r="D127" s="186" t="s">
        <v>643</v>
      </c>
      <c r="E127" s="186" t="s">
        <v>564</v>
      </c>
      <c r="F127" s="186" t="s">
        <v>638</v>
      </c>
      <c r="G127" s="40" t="s">
        <v>644</v>
      </c>
      <c r="H127" s="40" t="s">
        <v>639</v>
      </c>
      <c r="I127" s="8"/>
      <c r="J127" s="8"/>
      <c r="K127" s="8"/>
      <c r="L127" s="8"/>
    </row>
    <row r="128" spans="1:12" x14ac:dyDescent="0.25">
      <c r="A128" s="191"/>
      <c r="B128" s="191"/>
      <c r="C128" s="70" t="s">
        <v>574</v>
      </c>
      <c r="D128" s="191"/>
      <c r="E128" s="191"/>
      <c r="F128" s="191"/>
      <c r="G128" s="57" t="s">
        <v>645</v>
      </c>
      <c r="H128" s="57" t="s">
        <v>640</v>
      </c>
      <c r="I128" s="8"/>
      <c r="J128" s="8"/>
      <c r="K128" s="8"/>
      <c r="L128" s="8"/>
    </row>
    <row r="129" spans="1:12" ht="15.75" thickBot="1" x14ac:dyDescent="0.3">
      <c r="A129" s="187"/>
      <c r="B129" s="191"/>
      <c r="C129" s="71"/>
      <c r="D129" s="191"/>
      <c r="E129" s="191"/>
      <c r="F129" s="191"/>
      <c r="G129" s="57" t="s">
        <v>646</v>
      </c>
      <c r="H129" s="41" t="s">
        <v>641</v>
      </c>
      <c r="I129" s="8"/>
      <c r="J129" s="8"/>
      <c r="K129" s="8"/>
      <c r="L129" s="8"/>
    </row>
    <row r="130" spans="1:12" ht="16.5" thickBot="1" x14ac:dyDescent="0.3">
      <c r="A130" s="72" t="s">
        <v>52</v>
      </c>
      <c r="B130" s="73">
        <v>48</v>
      </c>
      <c r="C130" s="44">
        <v>93485451</v>
      </c>
      <c r="D130" s="44">
        <v>4264286</v>
      </c>
      <c r="E130" s="74"/>
      <c r="F130" s="74">
        <v>48</v>
      </c>
      <c r="G130" s="74"/>
      <c r="H130" s="75">
        <v>5</v>
      </c>
      <c r="I130" s="8"/>
      <c r="J130" s="8"/>
      <c r="K130" s="8"/>
      <c r="L130" s="8"/>
    </row>
    <row r="131" spans="1:12" ht="16.5" thickBot="1" x14ac:dyDescent="0.3">
      <c r="A131" s="76" t="s">
        <v>36</v>
      </c>
      <c r="B131" s="73">
        <v>7</v>
      </c>
      <c r="C131" s="44">
        <v>4049420</v>
      </c>
      <c r="D131" s="44">
        <v>397463</v>
      </c>
      <c r="E131" s="74">
        <v>1</v>
      </c>
      <c r="F131" s="74">
        <v>5</v>
      </c>
      <c r="G131" s="74">
        <v>1</v>
      </c>
      <c r="H131" s="75">
        <v>10</v>
      </c>
      <c r="I131" s="8"/>
      <c r="J131" s="8"/>
      <c r="K131" s="8"/>
      <c r="L131" s="8"/>
    </row>
    <row r="132" spans="1:12" ht="16.5" thickBot="1" x14ac:dyDescent="0.3">
      <c r="A132" s="76" t="s">
        <v>5</v>
      </c>
      <c r="B132" s="73">
        <v>61</v>
      </c>
      <c r="C132" s="171">
        <v>169281152</v>
      </c>
      <c r="D132" s="44">
        <v>59188817</v>
      </c>
      <c r="E132" s="74">
        <v>2</v>
      </c>
      <c r="F132" s="74">
        <v>58</v>
      </c>
      <c r="G132" s="74">
        <v>1</v>
      </c>
      <c r="H132" s="75">
        <v>37</v>
      </c>
      <c r="I132" s="8"/>
      <c r="J132" s="8"/>
      <c r="K132" s="8"/>
      <c r="L132" s="8"/>
    </row>
    <row r="133" spans="1:12" ht="16.5" thickBot="1" x14ac:dyDescent="0.3">
      <c r="A133" s="76" t="s">
        <v>10</v>
      </c>
      <c r="B133" s="73">
        <v>9</v>
      </c>
      <c r="C133" s="44">
        <v>16770013</v>
      </c>
      <c r="D133" s="44">
        <v>1481892</v>
      </c>
      <c r="E133" s="74">
        <v>1</v>
      </c>
      <c r="F133" s="74">
        <v>8</v>
      </c>
      <c r="G133" s="74"/>
      <c r="H133" s="75">
        <v>9</v>
      </c>
      <c r="I133" s="8"/>
      <c r="J133" s="8"/>
      <c r="K133" s="8"/>
      <c r="L133" s="8"/>
    </row>
    <row r="134" spans="1:12" ht="16.5" thickBot="1" x14ac:dyDescent="0.3">
      <c r="A134" s="76" t="s">
        <v>4</v>
      </c>
      <c r="B134" s="73">
        <v>10</v>
      </c>
      <c r="C134" s="44">
        <v>5045442</v>
      </c>
      <c r="D134" s="44">
        <v>190062</v>
      </c>
      <c r="E134" s="74">
        <v>1</v>
      </c>
      <c r="F134" s="74">
        <v>9</v>
      </c>
      <c r="G134" s="74"/>
      <c r="H134" s="75">
        <v>4</v>
      </c>
      <c r="I134" s="8"/>
      <c r="J134" s="8"/>
      <c r="K134" s="8"/>
      <c r="L134" s="8"/>
    </row>
    <row r="135" spans="1:12" ht="16.5" thickBot="1" x14ac:dyDescent="0.3">
      <c r="A135" s="76" t="s">
        <v>14</v>
      </c>
      <c r="B135" s="73">
        <v>6</v>
      </c>
      <c r="C135" s="44">
        <v>13182181</v>
      </c>
      <c r="D135" s="44">
        <v>1990025</v>
      </c>
      <c r="E135" s="74">
        <v>1</v>
      </c>
      <c r="F135" s="74">
        <v>5</v>
      </c>
      <c r="G135" s="74"/>
      <c r="H135" s="75">
        <v>15</v>
      </c>
      <c r="I135" s="8"/>
      <c r="J135" s="8"/>
      <c r="K135" s="8"/>
      <c r="L135" s="8"/>
    </row>
    <row r="136" spans="1:12" ht="16.5" thickBot="1" x14ac:dyDescent="0.3">
      <c r="A136" s="76" t="s">
        <v>68</v>
      </c>
      <c r="B136" s="73">
        <v>12</v>
      </c>
      <c r="C136" s="44">
        <v>27449238</v>
      </c>
      <c r="D136" s="44">
        <v>1713560</v>
      </c>
      <c r="E136" s="74"/>
      <c r="F136" s="74">
        <v>12</v>
      </c>
      <c r="G136" s="74"/>
      <c r="H136" s="75">
        <v>6</v>
      </c>
      <c r="I136" s="8"/>
      <c r="J136" s="8"/>
      <c r="K136" s="8"/>
      <c r="L136" s="8"/>
    </row>
    <row r="137" spans="1:12" ht="16.5" thickBot="1" x14ac:dyDescent="0.3">
      <c r="A137" s="76" t="s">
        <v>107</v>
      </c>
      <c r="B137" s="73">
        <v>7</v>
      </c>
      <c r="C137" s="44">
        <v>6340431</v>
      </c>
      <c r="D137" s="44"/>
      <c r="E137" s="74"/>
      <c r="F137" s="74">
        <v>7</v>
      </c>
      <c r="G137" s="74"/>
      <c r="H137" s="75"/>
      <c r="I137" s="8"/>
      <c r="J137" s="8"/>
      <c r="K137" s="8"/>
      <c r="L137" s="8"/>
    </row>
    <row r="138" spans="1:12" ht="16.5" thickBot="1" x14ac:dyDescent="0.3">
      <c r="A138" s="76" t="s">
        <v>6</v>
      </c>
      <c r="B138" s="73">
        <v>7</v>
      </c>
      <c r="C138" s="44">
        <v>16515000</v>
      </c>
      <c r="D138" s="44"/>
      <c r="E138" s="74">
        <v>1</v>
      </c>
      <c r="F138" s="74">
        <v>4</v>
      </c>
      <c r="G138" s="74">
        <v>2</v>
      </c>
      <c r="H138" s="75"/>
      <c r="I138" s="8"/>
      <c r="J138" s="8"/>
      <c r="K138" s="8"/>
      <c r="L138" s="8"/>
    </row>
    <row r="139" spans="1:12" ht="16.5" thickBot="1" x14ac:dyDescent="0.3">
      <c r="A139" s="76" t="s">
        <v>8</v>
      </c>
      <c r="B139" s="73">
        <v>25</v>
      </c>
      <c r="C139" s="44">
        <v>115060164</v>
      </c>
      <c r="D139" s="44">
        <v>2606878</v>
      </c>
      <c r="E139" s="74">
        <v>1</v>
      </c>
      <c r="F139" s="74">
        <v>22</v>
      </c>
      <c r="G139" s="74">
        <v>2</v>
      </c>
      <c r="H139" s="75">
        <v>2</v>
      </c>
      <c r="I139" s="8"/>
      <c r="J139" s="8"/>
      <c r="K139" s="8"/>
      <c r="L139" s="8"/>
    </row>
    <row r="140" spans="1:12" ht="16.5" thickBot="1" x14ac:dyDescent="0.3">
      <c r="A140" s="76" t="s">
        <v>102</v>
      </c>
      <c r="B140" s="73">
        <v>17</v>
      </c>
      <c r="C140" s="44">
        <v>30680500</v>
      </c>
      <c r="D140" s="44">
        <v>2728431</v>
      </c>
      <c r="E140" s="74">
        <v>1</v>
      </c>
      <c r="F140" s="74">
        <v>16</v>
      </c>
      <c r="G140" s="74"/>
      <c r="H140" s="75">
        <v>9</v>
      </c>
      <c r="I140" s="8"/>
      <c r="J140" s="8"/>
      <c r="K140" s="8"/>
      <c r="L140" s="8"/>
    </row>
    <row r="141" spans="1:12" ht="16.5" thickBot="1" x14ac:dyDescent="0.3">
      <c r="A141" s="76" t="s">
        <v>122</v>
      </c>
      <c r="B141" s="73">
        <v>1</v>
      </c>
      <c r="C141" s="44">
        <v>500000</v>
      </c>
      <c r="E141" s="74"/>
      <c r="F141" s="74">
        <v>1</v>
      </c>
      <c r="G141" s="74"/>
      <c r="H141" s="75"/>
      <c r="I141" s="8"/>
      <c r="J141" s="8"/>
      <c r="K141" s="8"/>
      <c r="L141" s="8"/>
    </row>
    <row r="142" spans="1:12" ht="16.5" thickBot="1" x14ac:dyDescent="0.3">
      <c r="A142" s="76" t="s">
        <v>16</v>
      </c>
      <c r="B142" s="73">
        <v>5</v>
      </c>
      <c r="C142" s="44">
        <v>10101500</v>
      </c>
      <c r="D142" s="44">
        <v>278357</v>
      </c>
      <c r="E142" s="74"/>
      <c r="F142" s="74">
        <v>5</v>
      </c>
      <c r="G142" s="74"/>
      <c r="H142" s="75">
        <v>3</v>
      </c>
      <c r="I142" s="8"/>
      <c r="J142" s="8"/>
      <c r="K142" s="8"/>
      <c r="L142" s="8"/>
    </row>
    <row r="143" spans="1:12" ht="16.5" thickBot="1" x14ac:dyDescent="0.3">
      <c r="A143" s="76" t="s">
        <v>7</v>
      </c>
      <c r="B143" s="73">
        <v>21</v>
      </c>
      <c r="C143" s="44">
        <v>53483014</v>
      </c>
      <c r="D143" s="44">
        <v>48970</v>
      </c>
      <c r="E143" s="74">
        <v>2</v>
      </c>
      <c r="F143" s="74">
        <v>19</v>
      </c>
      <c r="G143" s="74"/>
      <c r="H143" s="75"/>
      <c r="I143" s="8"/>
      <c r="J143" s="8"/>
      <c r="K143" s="8"/>
      <c r="L143" s="8"/>
    </row>
    <row r="144" spans="1:12" ht="16.5" thickBot="1" x14ac:dyDescent="0.3">
      <c r="A144" s="76" t="s">
        <v>81</v>
      </c>
      <c r="B144" s="73">
        <v>16</v>
      </c>
      <c r="C144" s="44">
        <v>79764628</v>
      </c>
      <c r="D144" s="44">
        <v>4250861</v>
      </c>
      <c r="E144" s="74">
        <v>1</v>
      </c>
      <c r="F144" s="74">
        <v>15</v>
      </c>
      <c r="G144" s="74"/>
      <c r="H144" s="75">
        <v>5</v>
      </c>
      <c r="I144" s="8"/>
      <c r="J144" s="8"/>
      <c r="K144" s="8"/>
      <c r="L144" s="8"/>
    </row>
    <row r="145" spans="1:12" ht="16.5" thickBot="1" x14ac:dyDescent="0.3">
      <c r="A145" s="76" t="s">
        <v>2</v>
      </c>
      <c r="B145" s="77">
        <v>6</v>
      </c>
      <c r="C145" s="78">
        <v>1434669</v>
      </c>
      <c r="D145" s="44">
        <v>91269</v>
      </c>
      <c r="E145" s="79"/>
      <c r="F145" s="79">
        <v>6</v>
      </c>
      <c r="G145" s="79"/>
      <c r="H145" s="75">
        <v>6</v>
      </c>
      <c r="I145" s="8"/>
      <c r="J145" s="8"/>
      <c r="K145" s="8"/>
      <c r="L145" s="8"/>
    </row>
    <row r="146" spans="1:12" ht="16.5" thickBot="1" x14ac:dyDescent="0.3">
      <c r="A146" s="80" t="s">
        <v>19</v>
      </c>
      <c r="B146" s="80">
        <f t="shared" ref="B146:G146" si="5">SUM(B130:B145)</f>
        <v>258</v>
      </c>
      <c r="C146" s="174">
        <f t="shared" si="5"/>
        <v>643142803</v>
      </c>
      <c r="D146" s="81">
        <f>SUM(D130:D145)</f>
        <v>79230871</v>
      </c>
      <c r="E146" s="82">
        <f t="shared" si="5"/>
        <v>12</v>
      </c>
      <c r="F146" s="82">
        <f t="shared" si="5"/>
        <v>240</v>
      </c>
      <c r="G146" s="82">
        <f t="shared" si="5"/>
        <v>6</v>
      </c>
      <c r="H146" s="82">
        <v>13</v>
      </c>
      <c r="I146" s="8"/>
      <c r="J146" s="8"/>
      <c r="K146" s="8"/>
      <c r="L146" s="8"/>
    </row>
    <row r="147" spans="1:12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6.5" thickBot="1" x14ac:dyDescent="0.3">
      <c r="A150" s="184" t="s">
        <v>667</v>
      </c>
      <c r="B150" s="185"/>
      <c r="C150" s="185"/>
      <c r="D150" s="185"/>
      <c r="E150" s="185"/>
      <c r="F150" s="185"/>
      <c r="G150" s="185"/>
      <c r="H150" s="185"/>
      <c r="I150" s="8"/>
      <c r="J150" s="8"/>
      <c r="K150" s="8"/>
      <c r="L150" s="8"/>
    </row>
    <row r="151" spans="1:12" ht="25.5" x14ac:dyDescent="0.25">
      <c r="A151" s="188" t="s">
        <v>647</v>
      </c>
      <c r="B151" s="188" t="s">
        <v>597</v>
      </c>
      <c r="C151" s="69" t="s">
        <v>562</v>
      </c>
      <c r="D151" s="188" t="s">
        <v>637</v>
      </c>
      <c r="E151" s="188" t="s">
        <v>564</v>
      </c>
      <c r="F151" s="188" t="s">
        <v>638</v>
      </c>
      <c r="G151" s="69" t="s">
        <v>648</v>
      </c>
      <c r="H151" s="69" t="s">
        <v>603</v>
      </c>
      <c r="I151" s="8"/>
      <c r="J151" s="8"/>
      <c r="K151" s="8"/>
      <c r="L151" s="8"/>
    </row>
    <row r="152" spans="1:12" ht="15.75" thickBot="1" x14ac:dyDescent="0.3">
      <c r="A152" s="189"/>
      <c r="B152" s="189"/>
      <c r="C152" s="83" t="s">
        <v>574</v>
      </c>
      <c r="D152" s="189"/>
      <c r="E152" s="190"/>
      <c r="F152" s="190"/>
      <c r="G152" s="70" t="s">
        <v>568</v>
      </c>
      <c r="H152" s="70" t="s">
        <v>618</v>
      </c>
      <c r="I152" s="8"/>
      <c r="J152" s="8"/>
      <c r="K152" s="8"/>
      <c r="L152" s="8"/>
    </row>
    <row r="153" spans="1:12" ht="16.5" thickBot="1" x14ac:dyDescent="0.3">
      <c r="A153" s="76" t="s">
        <v>642</v>
      </c>
      <c r="B153" s="84">
        <v>48</v>
      </c>
      <c r="C153" s="44">
        <v>126211363</v>
      </c>
      <c r="D153" s="85">
        <v>4486243</v>
      </c>
      <c r="E153" s="86">
        <v>4</v>
      </c>
      <c r="F153" s="86">
        <v>40</v>
      </c>
      <c r="G153" s="86">
        <v>4</v>
      </c>
      <c r="H153" s="86">
        <v>5</v>
      </c>
      <c r="I153" s="8"/>
      <c r="J153" s="8"/>
      <c r="K153" s="8"/>
      <c r="L153" s="8"/>
    </row>
    <row r="154" spans="1:12" ht="16.5" thickBot="1" x14ac:dyDescent="0.3">
      <c r="A154" s="76" t="s">
        <v>54</v>
      </c>
      <c r="B154" s="86">
        <v>47</v>
      </c>
      <c r="C154" s="44">
        <v>217199240</v>
      </c>
      <c r="D154" s="85">
        <v>60919105</v>
      </c>
      <c r="E154" s="86">
        <v>6</v>
      </c>
      <c r="F154" s="86">
        <v>40</v>
      </c>
      <c r="G154" s="86">
        <v>1</v>
      </c>
      <c r="H154" s="86">
        <v>28</v>
      </c>
      <c r="I154" s="8"/>
      <c r="J154" s="8"/>
      <c r="K154" s="8"/>
      <c r="L154" s="8"/>
    </row>
    <row r="155" spans="1:12" ht="32.25" thickBot="1" x14ac:dyDescent="0.3">
      <c r="A155" s="76" t="s">
        <v>649</v>
      </c>
      <c r="B155" s="86">
        <v>21</v>
      </c>
      <c r="C155" s="44">
        <v>7617277</v>
      </c>
      <c r="D155" s="85">
        <v>671122</v>
      </c>
      <c r="E155" s="86"/>
      <c r="F155" s="86">
        <v>21</v>
      </c>
      <c r="G155" s="86"/>
      <c r="H155" s="86">
        <v>9</v>
      </c>
      <c r="I155" s="8"/>
      <c r="J155" s="8"/>
      <c r="K155" s="8"/>
      <c r="L155" s="8"/>
    </row>
    <row r="156" spans="1:12" ht="16.5" thickBot="1" x14ac:dyDescent="0.3">
      <c r="A156" s="76" t="s">
        <v>186</v>
      </c>
      <c r="B156" s="86">
        <v>40</v>
      </c>
      <c r="C156" s="44">
        <v>117938970</v>
      </c>
      <c r="D156" s="85">
        <v>3614955</v>
      </c>
      <c r="E156" s="86">
        <v>1</v>
      </c>
      <c r="F156" s="86">
        <v>39</v>
      </c>
      <c r="G156" s="86"/>
      <c r="H156" s="86">
        <v>5</v>
      </c>
      <c r="I156" s="8"/>
      <c r="J156" s="8"/>
      <c r="K156" s="8"/>
      <c r="L156" s="8"/>
    </row>
    <row r="157" spans="1:12" ht="16.5" thickBot="1" x14ac:dyDescent="0.3">
      <c r="A157" s="76" t="s">
        <v>46</v>
      </c>
      <c r="B157" s="86">
        <v>3</v>
      </c>
      <c r="C157" s="44">
        <v>11500000</v>
      </c>
      <c r="D157" s="85">
        <v>852236</v>
      </c>
      <c r="E157" s="86"/>
      <c r="F157" s="86">
        <v>3</v>
      </c>
      <c r="G157" s="86"/>
      <c r="H157" s="86">
        <v>7</v>
      </c>
      <c r="I157" s="8"/>
      <c r="J157" s="8"/>
      <c r="K157" s="8"/>
      <c r="L157" s="8"/>
    </row>
    <row r="158" spans="1:12" ht="16.5" thickBot="1" x14ac:dyDescent="0.3">
      <c r="A158" s="76" t="s">
        <v>35</v>
      </c>
      <c r="B158" s="86">
        <v>15</v>
      </c>
      <c r="C158" s="171">
        <v>24965570</v>
      </c>
      <c r="D158" s="85">
        <v>4160540</v>
      </c>
      <c r="E158" s="86"/>
      <c r="F158" s="86">
        <v>15</v>
      </c>
      <c r="G158" s="86"/>
      <c r="H158" s="86">
        <v>17</v>
      </c>
      <c r="I158" s="8"/>
      <c r="J158" s="8"/>
      <c r="K158" s="8"/>
      <c r="L158" s="8"/>
    </row>
    <row r="159" spans="1:12" ht="16.5" thickBot="1" x14ac:dyDescent="0.3">
      <c r="A159" s="76" t="s">
        <v>73</v>
      </c>
      <c r="B159" s="86">
        <v>78</v>
      </c>
      <c r="C159" s="44">
        <v>131256383</v>
      </c>
      <c r="D159" s="85">
        <v>4426229</v>
      </c>
      <c r="E159" s="86"/>
      <c r="F159" s="86">
        <v>77</v>
      </c>
      <c r="G159" s="86">
        <v>1</v>
      </c>
      <c r="H159" s="86">
        <v>3</v>
      </c>
      <c r="I159" s="8"/>
      <c r="J159" s="8"/>
      <c r="K159" s="8"/>
      <c r="L159" s="8"/>
    </row>
    <row r="160" spans="1:12" ht="16.5" thickBot="1" x14ac:dyDescent="0.3">
      <c r="A160" s="76" t="s">
        <v>309</v>
      </c>
      <c r="B160" s="87">
        <v>6</v>
      </c>
      <c r="C160" s="78">
        <v>6454000</v>
      </c>
      <c r="D160" s="88">
        <v>100441</v>
      </c>
      <c r="E160" s="89">
        <v>1</v>
      </c>
      <c r="F160" s="89">
        <v>5</v>
      </c>
      <c r="G160" s="89"/>
      <c r="H160" s="89">
        <v>2</v>
      </c>
      <c r="I160" s="8"/>
      <c r="J160" s="8"/>
      <c r="K160" s="8"/>
      <c r="L160" s="8"/>
    </row>
    <row r="161" spans="1:12" ht="16.5" thickBot="1" x14ac:dyDescent="0.3">
      <c r="A161" s="90" t="s">
        <v>19</v>
      </c>
      <c r="B161" s="90">
        <f t="shared" ref="B161:G161" si="6">SUM(B153:B160)</f>
        <v>258</v>
      </c>
      <c r="C161" s="175">
        <f>SUM(C153:C160)</f>
        <v>643142803</v>
      </c>
      <c r="D161" s="91">
        <f t="shared" si="6"/>
        <v>79230871</v>
      </c>
      <c r="E161" s="90">
        <f t="shared" si="6"/>
        <v>12</v>
      </c>
      <c r="F161" s="90">
        <f t="shared" si="6"/>
        <v>240</v>
      </c>
      <c r="G161" s="90">
        <f t="shared" si="6"/>
        <v>6</v>
      </c>
      <c r="H161" s="92">
        <v>13</v>
      </c>
      <c r="I161" s="8"/>
      <c r="J161" s="8"/>
      <c r="K161" s="8"/>
      <c r="L161" s="8"/>
    </row>
    <row r="162" spans="1:12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6.5" thickBot="1" x14ac:dyDescent="0.3">
      <c r="A165" s="184" t="s">
        <v>670</v>
      </c>
      <c r="B165" s="185"/>
      <c r="C165" s="185"/>
      <c r="D165" s="185"/>
      <c r="E165" s="185"/>
      <c r="F165" s="185"/>
      <c r="G165" s="185"/>
      <c r="H165" s="185"/>
      <c r="I165" s="8"/>
      <c r="J165" s="8"/>
      <c r="K165" s="8"/>
      <c r="L165" s="8"/>
    </row>
    <row r="166" spans="1:12" ht="25.5" x14ac:dyDescent="0.25">
      <c r="A166" s="188" t="s">
        <v>636</v>
      </c>
      <c r="B166" s="188" t="s">
        <v>597</v>
      </c>
      <c r="C166" s="188" t="s">
        <v>650</v>
      </c>
      <c r="D166" s="188" t="s">
        <v>651</v>
      </c>
      <c r="E166" s="188" t="s">
        <v>564</v>
      </c>
      <c r="F166" s="69" t="s">
        <v>652</v>
      </c>
      <c r="G166" s="69" t="s">
        <v>653</v>
      </c>
      <c r="H166" s="69" t="s">
        <v>603</v>
      </c>
      <c r="I166" s="8"/>
      <c r="J166" s="8"/>
      <c r="K166" s="8"/>
      <c r="L166" s="8"/>
    </row>
    <row r="167" spans="1:12" ht="15.75" thickBot="1" x14ac:dyDescent="0.3">
      <c r="A167" s="189"/>
      <c r="B167" s="189"/>
      <c r="C167" s="189"/>
      <c r="D167" s="189"/>
      <c r="E167" s="189"/>
      <c r="F167" s="83" t="s">
        <v>568</v>
      </c>
      <c r="G167" s="83" t="s">
        <v>646</v>
      </c>
      <c r="H167" s="41" t="s">
        <v>641</v>
      </c>
      <c r="I167" s="8"/>
      <c r="J167" s="8"/>
      <c r="K167" s="8"/>
      <c r="L167" s="8"/>
    </row>
    <row r="168" spans="1:12" ht="15.75" thickBot="1" x14ac:dyDescent="0.3">
      <c r="A168" s="93" t="s">
        <v>52</v>
      </c>
      <c r="B168" s="94">
        <v>33</v>
      </c>
      <c r="C168" s="95">
        <v>214546620</v>
      </c>
      <c r="D168" s="95">
        <v>31342191</v>
      </c>
      <c r="E168" s="94">
        <v>14</v>
      </c>
      <c r="F168" s="94">
        <v>19</v>
      </c>
      <c r="G168" s="94"/>
      <c r="H168" s="94">
        <v>17</v>
      </c>
      <c r="I168" s="8"/>
      <c r="J168" s="8"/>
      <c r="K168" s="8"/>
      <c r="L168" s="8"/>
    </row>
    <row r="169" spans="1:12" ht="15.75" thickBot="1" x14ac:dyDescent="0.3">
      <c r="A169" s="93" t="s">
        <v>36</v>
      </c>
      <c r="B169" s="94">
        <v>8</v>
      </c>
      <c r="C169" s="95">
        <v>22799225</v>
      </c>
      <c r="D169" s="95">
        <v>1179986</v>
      </c>
      <c r="E169" s="94">
        <v>2</v>
      </c>
      <c r="F169" s="94">
        <v>6</v>
      </c>
      <c r="G169" s="94"/>
      <c r="H169" s="94">
        <v>7</v>
      </c>
      <c r="I169" s="8"/>
      <c r="J169" s="8"/>
      <c r="K169" s="8"/>
      <c r="L169" s="8"/>
    </row>
    <row r="170" spans="1:12" ht="15.75" thickBot="1" x14ac:dyDescent="0.3">
      <c r="A170" s="93" t="s">
        <v>5</v>
      </c>
      <c r="B170" s="94">
        <v>27</v>
      </c>
      <c r="C170" s="95">
        <v>35149416</v>
      </c>
      <c r="D170" s="95">
        <v>5802892</v>
      </c>
      <c r="E170" s="94">
        <v>6</v>
      </c>
      <c r="F170" s="94">
        <v>21</v>
      </c>
      <c r="G170" s="94"/>
      <c r="H170" s="94">
        <v>13</v>
      </c>
      <c r="I170" s="8"/>
      <c r="J170" s="8"/>
      <c r="K170" s="8"/>
      <c r="L170" s="8"/>
    </row>
    <row r="171" spans="1:12" ht="15.75" thickBot="1" x14ac:dyDescent="0.3">
      <c r="A171" s="93" t="s">
        <v>10</v>
      </c>
      <c r="B171" s="94">
        <v>3</v>
      </c>
      <c r="C171" s="95">
        <v>1439651</v>
      </c>
      <c r="D171" s="95">
        <v>373937</v>
      </c>
      <c r="E171" s="94"/>
      <c r="F171" s="94">
        <v>3</v>
      </c>
      <c r="G171" s="94"/>
      <c r="H171" s="94">
        <v>23</v>
      </c>
      <c r="I171" s="8"/>
      <c r="J171" s="8"/>
      <c r="K171" s="8"/>
      <c r="L171" s="8"/>
    </row>
    <row r="172" spans="1:12" ht="15.75" thickBot="1" x14ac:dyDescent="0.3">
      <c r="A172" s="93" t="s">
        <v>4</v>
      </c>
      <c r="B172" s="94">
        <v>4</v>
      </c>
      <c r="C172" s="95">
        <v>41257239</v>
      </c>
      <c r="D172" s="95">
        <v>1400484</v>
      </c>
      <c r="E172" s="94">
        <v>2</v>
      </c>
      <c r="F172" s="94">
        <v>2</v>
      </c>
      <c r="G172" s="94"/>
      <c r="H172" s="94">
        <v>14</v>
      </c>
      <c r="I172" s="8"/>
      <c r="J172" s="8"/>
      <c r="K172" s="8"/>
      <c r="L172" s="8"/>
    </row>
    <row r="173" spans="1:12" ht="15.75" thickBot="1" x14ac:dyDescent="0.3">
      <c r="A173" s="93" t="s">
        <v>14</v>
      </c>
      <c r="B173" s="94">
        <v>12</v>
      </c>
      <c r="C173" s="114">
        <v>77705829</v>
      </c>
      <c r="D173" s="95">
        <v>2267050</v>
      </c>
      <c r="E173" s="94">
        <v>2</v>
      </c>
      <c r="F173" s="94">
        <v>10</v>
      </c>
      <c r="G173" s="94"/>
      <c r="H173" s="94">
        <v>4</v>
      </c>
      <c r="I173" s="8"/>
      <c r="J173" s="8"/>
      <c r="K173" s="8"/>
      <c r="L173" s="8"/>
    </row>
    <row r="174" spans="1:12" ht="15.75" thickBot="1" x14ac:dyDescent="0.3">
      <c r="A174" s="93" t="s">
        <v>68</v>
      </c>
      <c r="B174" s="94">
        <v>7</v>
      </c>
      <c r="C174" s="95">
        <v>7668741</v>
      </c>
      <c r="D174" s="95">
        <v>155888</v>
      </c>
      <c r="E174" s="94"/>
      <c r="F174" s="94">
        <v>7</v>
      </c>
      <c r="G174" s="94"/>
      <c r="H174" s="94">
        <v>2</v>
      </c>
      <c r="I174" s="8"/>
      <c r="J174" s="8"/>
      <c r="K174" s="8"/>
      <c r="L174" s="8"/>
    </row>
    <row r="175" spans="1:12" ht="15.75" thickBot="1" x14ac:dyDescent="0.3">
      <c r="A175" s="93" t="s">
        <v>107</v>
      </c>
      <c r="B175" s="94">
        <v>4</v>
      </c>
      <c r="C175" s="95">
        <v>33015163</v>
      </c>
      <c r="D175" s="95">
        <v>2843146</v>
      </c>
      <c r="E175" s="94"/>
      <c r="F175" s="94">
        <v>3</v>
      </c>
      <c r="G175" s="94">
        <v>1</v>
      </c>
      <c r="H175" s="94">
        <v>17</v>
      </c>
      <c r="I175" s="8"/>
      <c r="J175" s="8"/>
      <c r="K175" s="8"/>
      <c r="L175" s="8"/>
    </row>
    <row r="176" spans="1:12" ht="15.75" thickBot="1" x14ac:dyDescent="0.3">
      <c r="A176" s="93" t="s">
        <v>6</v>
      </c>
      <c r="B176" s="94">
        <v>3</v>
      </c>
      <c r="C176" s="95">
        <v>2893429</v>
      </c>
      <c r="D176" s="95"/>
      <c r="E176" s="94"/>
      <c r="F176" s="94">
        <v>3</v>
      </c>
      <c r="G176" s="94"/>
      <c r="H176" s="94"/>
      <c r="I176" s="8"/>
      <c r="J176" s="8"/>
      <c r="K176" s="8"/>
      <c r="L176" s="8"/>
    </row>
    <row r="177" spans="1:12" ht="15.75" thickBot="1" x14ac:dyDescent="0.3">
      <c r="A177" s="93" t="s">
        <v>8</v>
      </c>
      <c r="B177" s="94">
        <v>5</v>
      </c>
      <c r="C177" s="95">
        <v>137443130</v>
      </c>
      <c r="D177" s="95">
        <v>29202918</v>
      </c>
      <c r="E177" s="94"/>
      <c r="F177" s="94">
        <v>5</v>
      </c>
      <c r="G177" s="94"/>
      <c r="H177" s="94">
        <v>19</v>
      </c>
      <c r="I177" s="8"/>
      <c r="J177" s="8"/>
      <c r="K177" s="8"/>
      <c r="L177" s="8"/>
    </row>
    <row r="178" spans="1:12" ht="15.75" thickBot="1" x14ac:dyDescent="0.3">
      <c r="A178" s="93" t="s">
        <v>102</v>
      </c>
      <c r="B178" s="94">
        <v>11</v>
      </c>
      <c r="C178" s="95">
        <v>23973800</v>
      </c>
      <c r="D178" s="95">
        <v>5944408</v>
      </c>
      <c r="E178" s="94">
        <v>2</v>
      </c>
      <c r="F178" s="94">
        <v>9</v>
      </c>
      <c r="G178" s="94"/>
      <c r="H178" s="94">
        <v>30</v>
      </c>
      <c r="I178" s="8"/>
      <c r="J178" s="8"/>
      <c r="K178" s="8"/>
      <c r="L178" s="8"/>
    </row>
    <row r="179" spans="1:12" ht="15.75" thickBot="1" x14ac:dyDescent="0.3">
      <c r="A179" s="93" t="s">
        <v>122</v>
      </c>
      <c r="B179" s="94">
        <v>1</v>
      </c>
      <c r="C179" s="95">
        <v>140000</v>
      </c>
      <c r="D179" s="95">
        <v>56000</v>
      </c>
      <c r="E179" s="94"/>
      <c r="F179" s="94">
        <v>1</v>
      </c>
      <c r="G179" s="94"/>
      <c r="H179" s="94">
        <v>57</v>
      </c>
      <c r="I179" s="8"/>
      <c r="J179" s="8"/>
      <c r="K179" s="8"/>
      <c r="L179" s="8"/>
    </row>
    <row r="180" spans="1:12" ht="15.75" thickBot="1" x14ac:dyDescent="0.3">
      <c r="A180" s="93" t="s">
        <v>16</v>
      </c>
      <c r="B180" s="94">
        <v>8</v>
      </c>
      <c r="C180" s="95">
        <v>28031521</v>
      </c>
      <c r="D180" s="95">
        <v>2315095</v>
      </c>
      <c r="E180" s="94">
        <v>1</v>
      </c>
      <c r="F180" s="94">
        <v>7</v>
      </c>
      <c r="G180" s="94"/>
      <c r="H180" s="94">
        <v>11</v>
      </c>
      <c r="I180" s="8"/>
      <c r="J180" s="8"/>
      <c r="K180" s="8"/>
      <c r="L180" s="8"/>
    </row>
    <row r="181" spans="1:12" ht="15.75" thickBot="1" x14ac:dyDescent="0.3">
      <c r="A181" s="93" t="s">
        <v>7</v>
      </c>
      <c r="B181" s="94">
        <v>7</v>
      </c>
      <c r="C181" s="95">
        <v>20394202</v>
      </c>
      <c r="D181" s="95">
        <v>5601479</v>
      </c>
      <c r="E181" s="94">
        <v>1</v>
      </c>
      <c r="F181" s="94">
        <v>6</v>
      </c>
      <c r="G181" s="94"/>
      <c r="H181" s="94">
        <v>31</v>
      </c>
      <c r="I181" s="8"/>
      <c r="J181" s="8"/>
      <c r="K181" s="8"/>
      <c r="L181" s="8"/>
    </row>
    <row r="182" spans="1:12" ht="15.75" thickBot="1" x14ac:dyDescent="0.3">
      <c r="A182" s="93" t="s">
        <v>81</v>
      </c>
      <c r="B182" s="94">
        <v>5</v>
      </c>
      <c r="C182" s="95">
        <v>26995176</v>
      </c>
      <c r="D182" s="95">
        <v>5200208</v>
      </c>
      <c r="E182" s="94">
        <v>2</v>
      </c>
      <c r="F182" s="94">
        <v>3</v>
      </c>
      <c r="G182" s="94"/>
      <c r="H182" s="94">
        <v>50</v>
      </c>
      <c r="I182" s="8"/>
      <c r="J182" s="8"/>
      <c r="K182" s="8"/>
      <c r="L182" s="8"/>
    </row>
    <row r="183" spans="1:12" ht="15.75" thickBot="1" x14ac:dyDescent="0.3">
      <c r="A183" s="93" t="s">
        <v>2</v>
      </c>
      <c r="B183" s="94">
        <v>1</v>
      </c>
      <c r="C183" s="95">
        <v>838428</v>
      </c>
      <c r="D183" s="95"/>
      <c r="E183" s="94"/>
      <c r="F183" s="94">
        <v>1</v>
      </c>
      <c r="G183" s="94"/>
      <c r="H183" s="94"/>
      <c r="I183" s="8"/>
      <c r="J183" s="8"/>
      <c r="K183" s="8"/>
      <c r="L183" s="8"/>
    </row>
    <row r="184" spans="1:12" ht="16.5" thickBot="1" x14ac:dyDescent="0.3">
      <c r="A184" s="96" t="s">
        <v>19</v>
      </c>
      <c r="B184" s="96">
        <f>SUM(B168:B183)</f>
        <v>139</v>
      </c>
      <c r="C184" s="115">
        <f t="shared" ref="C184:G184" si="7">SUM(C168:C183)</f>
        <v>674291570</v>
      </c>
      <c r="D184" s="91">
        <f t="shared" si="7"/>
        <v>93685682</v>
      </c>
      <c r="E184" s="91">
        <f t="shared" si="7"/>
        <v>32</v>
      </c>
      <c r="F184" s="96">
        <f t="shared" si="7"/>
        <v>106</v>
      </c>
      <c r="G184" s="96">
        <f t="shared" si="7"/>
        <v>1</v>
      </c>
      <c r="H184" s="50">
        <v>16</v>
      </c>
      <c r="I184" s="8"/>
      <c r="J184" s="8"/>
      <c r="K184" s="8"/>
      <c r="L184" s="8"/>
    </row>
    <row r="185" spans="1:12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5.75" thickBot="1" x14ac:dyDescent="0.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25.5" x14ac:dyDescent="0.25">
      <c r="A197" s="8"/>
      <c r="B197" s="186" t="s">
        <v>654</v>
      </c>
      <c r="C197" s="186" t="s">
        <v>597</v>
      </c>
      <c r="D197" s="40" t="s">
        <v>655</v>
      </c>
      <c r="E197" s="40" t="s">
        <v>656</v>
      </c>
      <c r="F197" s="8"/>
      <c r="G197" s="186" t="s">
        <v>615</v>
      </c>
      <c r="H197" s="186" t="s">
        <v>597</v>
      </c>
      <c r="I197" s="186" t="s">
        <v>657</v>
      </c>
      <c r="J197" s="186" t="s">
        <v>658</v>
      </c>
      <c r="K197" s="40" t="s">
        <v>659</v>
      </c>
      <c r="L197" s="8"/>
    </row>
    <row r="198" spans="1:12" ht="15.75" thickBot="1" x14ac:dyDescent="0.3">
      <c r="A198" s="8"/>
      <c r="B198" s="187"/>
      <c r="C198" s="187"/>
      <c r="D198" s="50" t="s">
        <v>571</v>
      </c>
      <c r="E198" s="50" t="s">
        <v>641</v>
      </c>
      <c r="F198" s="8"/>
      <c r="G198" s="187"/>
      <c r="H198" s="187"/>
      <c r="I198" s="187"/>
      <c r="J198" s="187"/>
      <c r="K198" s="50" t="s">
        <v>571</v>
      </c>
      <c r="L198" s="8"/>
    </row>
    <row r="199" spans="1:12" ht="26.25" thickBot="1" x14ac:dyDescent="0.3">
      <c r="A199" s="8"/>
      <c r="B199" s="93" t="s">
        <v>32</v>
      </c>
      <c r="C199" s="103">
        <v>1</v>
      </c>
      <c r="D199" s="103">
        <v>7349881</v>
      </c>
      <c r="E199" s="97">
        <f>D199*100/D224</f>
        <v>1.1428070042478575</v>
      </c>
      <c r="F199" s="98">
        <f>SUM(E199:E223)</f>
        <v>99.999999999999986</v>
      </c>
      <c r="G199" s="93" t="s">
        <v>32</v>
      </c>
      <c r="H199" s="103">
        <v>1</v>
      </c>
      <c r="I199" s="103">
        <v>7349881</v>
      </c>
      <c r="J199" s="103">
        <v>102067</v>
      </c>
      <c r="K199" s="95">
        <f>I199-J199</f>
        <v>7247814</v>
      </c>
      <c r="L199" s="8"/>
    </row>
    <row r="200" spans="1:12" ht="26.25" thickBot="1" x14ac:dyDescent="0.3">
      <c r="A200" s="8"/>
      <c r="B200" s="93" t="s">
        <v>605</v>
      </c>
      <c r="C200" s="103">
        <v>3</v>
      </c>
      <c r="D200" s="103">
        <v>11500000</v>
      </c>
      <c r="E200" s="97">
        <f>D200*100/D224</f>
        <v>1.7880943308946582</v>
      </c>
      <c r="F200" s="8"/>
      <c r="G200" s="93" t="s">
        <v>605</v>
      </c>
      <c r="H200" s="103">
        <v>3</v>
      </c>
      <c r="I200" s="103">
        <v>11500000</v>
      </c>
      <c r="J200" s="103">
        <v>852236</v>
      </c>
      <c r="K200" s="95">
        <f>I200-J200</f>
        <v>10647764</v>
      </c>
      <c r="L200" s="8"/>
    </row>
    <row r="201" spans="1:12" ht="26.25" thickBot="1" x14ac:dyDescent="0.3">
      <c r="A201" s="8"/>
      <c r="B201" s="93" t="s">
        <v>51</v>
      </c>
      <c r="C201" s="103">
        <v>7</v>
      </c>
      <c r="D201" s="103">
        <v>11383000</v>
      </c>
      <c r="E201" s="97">
        <f>D201*100/D224</f>
        <v>1.7699024146585995</v>
      </c>
      <c r="F201" s="8"/>
      <c r="G201" s="93" t="s">
        <v>51</v>
      </c>
      <c r="H201" s="103">
        <v>7</v>
      </c>
      <c r="I201" s="103">
        <v>11383000</v>
      </c>
      <c r="J201" s="103">
        <v>480782</v>
      </c>
      <c r="K201" s="95">
        <f t="shared" ref="K201:K224" si="8">I201-J201</f>
        <v>10902218</v>
      </c>
      <c r="L201" s="8"/>
    </row>
    <row r="202" spans="1:12" ht="26.25" thickBot="1" x14ac:dyDescent="0.3">
      <c r="A202" s="8"/>
      <c r="B202" s="93" t="s">
        <v>72</v>
      </c>
      <c r="C202" s="103">
        <v>61</v>
      </c>
      <c r="D202" s="103">
        <v>138798322</v>
      </c>
      <c r="E202" s="97">
        <f>D202*100/D224</f>
        <v>21.581260235294899</v>
      </c>
      <c r="F202" s="8"/>
      <c r="G202" s="93" t="s">
        <v>72</v>
      </c>
      <c r="H202" s="103">
        <v>61</v>
      </c>
      <c r="I202" s="103">
        <v>138798322</v>
      </c>
      <c r="J202" s="103">
        <v>3872181</v>
      </c>
      <c r="K202" s="95">
        <f t="shared" si="8"/>
        <v>134926141</v>
      </c>
      <c r="L202" s="8"/>
    </row>
    <row r="203" spans="1:12" ht="15.75" thickBot="1" x14ac:dyDescent="0.3">
      <c r="A203" s="8"/>
      <c r="B203" s="93" t="s">
        <v>606</v>
      </c>
      <c r="C203" s="103">
        <v>3</v>
      </c>
      <c r="D203" s="103">
        <v>122726</v>
      </c>
      <c r="E203" s="97">
        <f>D203*100/D224</f>
        <v>1.9082231726380679E-2</v>
      </c>
      <c r="F203" s="8"/>
      <c r="G203" s="93" t="s">
        <v>606</v>
      </c>
      <c r="H203" s="103">
        <v>3</v>
      </c>
      <c r="I203" s="103">
        <v>122726</v>
      </c>
      <c r="J203" s="103">
        <v>60062</v>
      </c>
      <c r="K203" s="95">
        <f t="shared" si="8"/>
        <v>62664</v>
      </c>
      <c r="L203" s="8"/>
    </row>
    <row r="204" spans="1:12" ht="26.25" thickBot="1" x14ac:dyDescent="0.3">
      <c r="A204" s="8"/>
      <c r="B204" s="93" t="s">
        <v>607</v>
      </c>
      <c r="C204" s="103">
        <v>6</v>
      </c>
      <c r="D204" s="103">
        <v>56900000</v>
      </c>
      <c r="E204" s="97">
        <f>D204*100/D224</f>
        <v>8.8471797763396562</v>
      </c>
      <c r="F204" s="8"/>
      <c r="G204" s="93" t="s">
        <v>607</v>
      </c>
      <c r="H204" s="103">
        <v>6</v>
      </c>
      <c r="I204" s="103">
        <v>56900000</v>
      </c>
      <c r="J204" s="103">
        <v>47000000</v>
      </c>
      <c r="K204" s="95">
        <f t="shared" si="8"/>
        <v>9900000</v>
      </c>
      <c r="L204" s="8"/>
    </row>
    <row r="205" spans="1:12" ht="39" thickBot="1" x14ac:dyDescent="0.3">
      <c r="A205" s="8"/>
      <c r="B205" s="93" t="s">
        <v>125</v>
      </c>
      <c r="C205" s="103">
        <v>16</v>
      </c>
      <c r="D205" s="103">
        <v>683562</v>
      </c>
      <c r="E205" s="97">
        <f>D205*100/D224</f>
        <v>0.1062846380013056</v>
      </c>
      <c r="F205" s="8"/>
      <c r="G205" s="93" t="s">
        <v>125</v>
      </c>
      <c r="H205" s="103">
        <v>16</v>
      </c>
      <c r="I205" s="103">
        <v>683562</v>
      </c>
      <c r="J205" s="103">
        <v>28973</v>
      </c>
      <c r="K205" s="95">
        <f t="shared" si="8"/>
        <v>654589</v>
      </c>
      <c r="L205" s="8"/>
    </row>
    <row r="206" spans="1:12" ht="26.25" thickBot="1" x14ac:dyDescent="0.3">
      <c r="A206" s="8"/>
      <c r="B206" s="93" t="s">
        <v>182</v>
      </c>
      <c r="C206" s="103">
        <v>5</v>
      </c>
      <c r="D206" s="103">
        <v>6072857</v>
      </c>
      <c r="E206" s="97">
        <f>D206*100/D224</f>
        <v>0.94424705861164704</v>
      </c>
      <c r="F206" s="8"/>
      <c r="G206" s="93" t="s">
        <v>182</v>
      </c>
      <c r="H206" s="103">
        <v>5</v>
      </c>
      <c r="I206" s="103">
        <v>6072857</v>
      </c>
      <c r="J206" s="103"/>
      <c r="K206" s="95">
        <f t="shared" si="8"/>
        <v>6072857</v>
      </c>
      <c r="L206" s="8"/>
    </row>
    <row r="207" spans="1:12" ht="26.25" thickBot="1" x14ac:dyDescent="0.3">
      <c r="A207" s="8"/>
      <c r="B207" s="93" t="s">
        <v>184</v>
      </c>
      <c r="C207" s="103">
        <v>24</v>
      </c>
      <c r="D207" s="103">
        <v>61919240</v>
      </c>
      <c r="E207" s="97">
        <f>D207*100/D224</f>
        <v>9.6276036536787615</v>
      </c>
      <c r="F207" s="8"/>
      <c r="G207" s="93" t="s">
        <v>184</v>
      </c>
      <c r="H207" s="103">
        <v>24</v>
      </c>
      <c r="I207" s="103">
        <v>61919240</v>
      </c>
      <c r="J207" s="103">
        <v>9883994</v>
      </c>
      <c r="K207" s="95">
        <f t="shared" si="8"/>
        <v>52035246</v>
      </c>
      <c r="L207" s="8"/>
    </row>
    <row r="208" spans="1:12" ht="15.75" thickBot="1" x14ac:dyDescent="0.3">
      <c r="A208" s="8"/>
      <c r="B208" s="93" t="s">
        <v>185</v>
      </c>
      <c r="C208" s="103">
        <v>38</v>
      </c>
      <c r="D208" s="103">
        <v>91938970</v>
      </c>
      <c r="E208" s="97">
        <f>D208*100/D224</f>
        <v>14.29526530828644</v>
      </c>
      <c r="F208" s="8"/>
      <c r="G208" s="93" t="s">
        <v>185</v>
      </c>
      <c r="H208" s="103">
        <v>38</v>
      </c>
      <c r="I208" s="103">
        <v>91938970</v>
      </c>
      <c r="J208" s="103">
        <v>384955</v>
      </c>
      <c r="K208" s="95">
        <f t="shared" si="8"/>
        <v>91554015</v>
      </c>
      <c r="L208" s="8"/>
    </row>
    <row r="209" spans="1:12" ht="26.25" thickBot="1" x14ac:dyDescent="0.3">
      <c r="A209" s="8"/>
      <c r="B209" s="93" t="s">
        <v>218</v>
      </c>
      <c r="C209" s="103">
        <v>6</v>
      </c>
      <c r="D209" s="103">
        <v>26465000</v>
      </c>
      <c r="E209" s="97">
        <f>D209*100/D224</f>
        <v>4.1149492580110545</v>
      </c>
      <c r="F209" s="8"/>
      <c r="G209" s="93" t="s">
        <v>218</v>
      </c>
      <c r="H209" s="103">
        <v>6</v>
      </c>
      <c r="I209" s="103">
        <v>26465000</v>
      </c>
      <c r="J209" s="103">
        <v>1790111</v>
      </c>
      <c r="K209" s="95">
        <f t="shared" si="8"/>
        <v>24674889</v>
      </c>
      <c r="L209" s="8"/>
    </row>
    <row r="210" spans="1:12" ht="26.25" thickBot="1" x14ac:dyDescent="0.3">
      <c r="A210" s="8"/>
      <c r="B210" s="93" t="s">
        <v>228</v>
      </c>
      <c r="C210" s="103">
        <v>11</v>
      </c>
      <c r="D210" s="103">
        <v>19156000</v>
      </c>
      <c r="E210" s="97">
        <f>D210*100/D224</f>
        <v>2.9784986958798325</v>
      </c>
      <c r="F210" s="8"/>
      <c r="G210" s="93" t="s">
        <v>228</v>
      </c>
      <c r="H210" s="103">
        <v>11</v>
      </c>
      <c r="I210" s="103">
        <v>19156000</v>
      </c>
      <c r="J210" s="103">
        <v>4109000</v>
      </c>
      <c r="K210" s="95">
        <f t="shared" si="8"/>
        <v>15047000</v>
      </c>
      <c r="L210" s="8"/>
    </row>
    <row r="211" spans="1:12" ht="26.25" thickBot="1" x14ac:dyDescent="0.3">
      <c r="A211" s="8"/>
      <c r="B211" s="93" t="s">
        <v>329</v>
      </c>
      <c r="C211" s="103">
        <v>4</v>
      </c>
      <c r="D211" s="103">
        <v>30550000</v>
      </c>
      <c r="E211" s="97">
        <f>D211*100/D224</f>
        <v>4.750111461637549</v>
      </c>
      <c r="F211" s="8"/>
      <c r="G211" s="93" t="s">
        <v>329</v>
      </c>
      <c r="H211" s="103">
        <v>4</v>
      </c>
      <c r="I211" s="103">
        <v>30550000</v>
      </c>
      <c r="J211" s="103"/>
      <c r="K211" s="95">
        <f t="shared" si="8"/>
        <v>30550000</v>
      </c>
      <c r="L211" s="8"/>
    </row>
    <row r="212" spans="1:12" ht="15.75" thickBot="1" x14ac:dyDescent="0.3">
      <c r="A212" s="8"/>
      <c r="B212" s="93" t="s">
        <v>608</v>
      </c>
      <c r="C212" s="103">
        <v>5</v>
      </c>
      <c r="D212" s="103">
        <v>4679664</v>
      </c>
      <c r="E212" s="97">
        <f>D212*100/D224</f>
        <v>0.72762440599059308</v>
      </c>
      <c r="F212" s="8"/>
      <c r="G212" s="93" t="s">
        <v>608</v>
      </c>
      <c r="H212" s="103">
        <v>5</v>
      </c>
      <c r="I212" s="103">
        <v>4679664</v>
      </c>
      <c r="J212" s="103"/>
      <c r="K212" s="95">
        <f t="shared" si="8"/>
        <v>4679664</v>
      </c>
      <c r="L212" s="8"/>
    </row>
    <row r="213" spans="1:12" ht="26.25" thickBot="1" x14ac:dyDescent="0.3">
      <c r="A213" s="8"/>
      <c r="B213" s="93" t="s">
        <v>609</v>
      </c>
      <c r="C213" s="103">
        <v>9</v>
      </c>
      <c r="D213" s="103">
        <v>58365000</v>
      </c>
      <c r="E213" s="97">
        <f>D213*100/D224</f>
        <v>9.0749674454492801</v>
      </c>
      <c r="F213" s="8"/>
      <c r="G213" s="93" t="s">
        <v>609</v>
      </c>
      <c r="H213" s="103">
        <v>9</v>
      </c>
      <c r="I213" s="103">
        <v>58365000</v>
      </c>
      <c r="J213" s="103">
        <v>5475000</v>
      </c>
      <c r="K213" s="95">
        <f t="shared" si="8"/>
        <v>52890000</v>
      </c>
      <c r="L213" s="8"/>
    </row>
    <row r="214" spans="1:12" ht="26.25" thickBot="1" x14ac:dyDescent="0.3">
      <c r="A214" s="8"/>
      <c r="B214" s="93" t="s">
        <v>271</v>
      </c>
      <c r="C214" s="103">
        <v>8</v>
      </c>
      <c r="D214" s="103">
        <v>32912749</v>
      </c>
      <c r="E214" s="97">
        <f>D214*100/D224</f>
        <v>5.1174869479181595</v>
      </c>
      <c r="F214" s="8"/>
      <c r="G214" s="93" t="s">
        <v>271</v>
      </c>
      <c r="H214" s="103">
        <v>8</v>
      </c>
      <c r="I214" s="103">
        <v>32912749</v>
      </c>
      <c r="J214" s="103">
        <v>808313</v>
      </c>
      <c r="K214" s="95">
        <f t="shared" si="8"/>
        <v>32104436</v>
      </c>
      <c r="L214" s="8"/>
    </row>
    <row r="215" spans="1:12" ht="26.25" thickBot="1" x14ac:dyDescent="0.3">
      <c r="A215" s="8"/>
      <c r="B215" s="93" t="s">
        <v>610</v>
      </c>
      <c r="C215" s="103">
        <v>8</v>
      </c>
      <c r="D215" s="103">
        <v>1640380</v>
      </c>
      <c r="E215" s="97">
        <f>D215*100/D224</f>
        <v>0.25505688508808516</v>
      </c>
      <c r="F215" s="8"/>
      <c r="G215" s="93" t="s">
        <v>610</v>
      </c>
      <c r="H215" s="103">
        <v>8</v>
      </c>
      <c r="I215" s="103">
        <v>1640380</v>
      </c>
      <c r="J215" s="103"/>
      <c r="K215" s="95">
        <f t="shared" si="8"/>
        <v>1640380</v>
      </c>
      <c r="L215" s="8"/>
    </row>
    <row r="216" spans="1:12" ht="15.75" thickBot="1" x14ac:dyDescent="0.3">
      <c r="A216" s="8"/>
      <c r="B216" s="93" t="s">
        <v>291</v>
      </c>
      <c r="C216" s="103">
        <v>2</v>
      </c>
      <c r="D216" s="177">
        <v>900000</v>
      </c>
      <c r="E216" s="97">
        <f>D216*100/D224</f>
        <v>0.13993781720045151</v>
      </c>
      <c r="F216" s="8"/>
      <c r="G216" s="93" t="s">
        <v>291</v>
      </c>
      <c r="H216" s="103">
        <v>2</v>
      </c>
      <c r="I216" s="177">
        <v>900000</v>
      </c>
      <c r="J216" s="103">
        <v>51540</v>
      </c>
      <c r="K216" s="95">
        <f t="shared" si="8"/>
        <v>848460</v>
      </c>
      <c r="L216" s="8"/>
    </row>
    <row r="217" spans="1:12" ht="15.75" thickBot="1" x14ac:dyDescent="0.3">
      <c r="A217" s="8"/>
      <c r="B217" s="93" t="s">
        <v>611</v>
      </c>
      <c r="C217" s="103">
        <v>1</v>
      </c>
      <c r="D217" s="103"/>
      <c r="E217" s="97">
        <f>D217*100/D224</f>
        <v>0</v>
      </c>
      <c r="F217" s="8"/>
      <c r="G217" s="93" t="s">
        <v>611</v>
      </c>
      <c r="H217" s="103">
        <v>1</v>
      </c>
      <c r="I217" s="103"/>
      <c r="J217" s="103"/>
      <c r="K217" s="95">
        <f t="shared" si="8"/>
        <v>0</v>
      </c>
      <c r="L217" s="8"/>
    </row>
    <row r="218" spans="1:12" ht="26.25" thickBot="1" x14ac:dyDescent="0.3">
      <c r="A218" s="8"/>
      <c r="B218" s="93" t="s">
        <v>612</v>
      </c>
      <c r="C218" s="103">
        <v>1</v>
      </c>
      <c r="D218" s="103">
        <v>1479999</v>
      </c>
      <c r="E218" s="97">
        <f>D218*100/D224</f>
        <v>0.23011981057650116</v>
      </c>
      <c r="F218" s="8"/>
      <c r="G218" s="93" t="s">
        <v>612</v>
      </c>
      <c r="H218" s="103">
        <v>1</v>
      </c>
      <c r="I218" s="103">
        <v>1479999</v>
      </c>
      <c r="J218" s="103">
        <v>599654</v>
      </c>
      <c r="K218" s="95">
        <f t="shared" si="8"/>
        <v>880345</v>
      </c>
      <c r="L218" s="8"/>
    </row>
    <row r="219" spans="1:12" ht="26.25" thickBot="1" x14ac:dyDescent="0.3">
      <c r="A219" s="8"/>
      <c r="B219" s="93" t="s">
        <v>538</v>
      </c>
      <c r="C219" s="103">
        <v>2</v>
      </c>
      <c r="D219" s="103">
        <v>4909570</v>
      </c>
      <c r="E219" s="97">
        <f>D219*100/D224</f>
        <v>0.7633716768809119</v>
      </c>
      <c r="F219" s="8"/>
      <c r="G219" s="93" t="s">
        <v>538</v>
      </c>
      <c r="H219" s="103">
        <v>2</v>
      </c>
      <c r="I219" s="103">
        <v>4909570</v>
      </c>
      <c r="J219" s="103"/>
      <c r="K219" s="95">
        <f t="shared" si="8"/>
        <v>4909570</v>
      </c>
      <c r="L219" s="8"/>
    </row>
    <row r="220" spans="1:12" ht="26.25" thickBot="1" x14ac:dyDescent="0.3">
      <c r="A220" s="8"/>
      <c r="B220" s="93" t="s">
        <v>308</v>
      </c>
      <c r="C220" s="103">
        <v>6</v>
      </c>
      <c r="D220" s="103">
        <v>6454000</v>
      </c>
      <c r="E220" s="97">
        <f>D220*100/D224</f>
        <v>1.0035096357907933</v>
      </c>
      <c r="F220" s="8"/>
      <c r="G220" s="93" t="s">
        <v>308</v>
      </c>
      <c r="H220" s="103">
        <v>6</v>
      </c>
      <c r="I220" s="103">
        <v>6454000</v>
      </c>
      <c r="J220" s="103">
        <v>100441</v>
      </c>
      <c r="K220" s="95">
        <f t="shared" si="8"/>
        <v>6353559</v>
      </c>
      <c r="L220" s="8"/>
    </row>
    <row r="221" spans="1:12" ht="26.25" thickBot="1" x14ac:dyDescent="0.3">
      <c r="A221" s="8"/>
      <c r="B221" s="93" t="s">
        <v>613</v>
      </c>
      <c r="C221" s="103">
        <v>1</v>
      </c>
      <c r="D221" s="103">
        <v>400000</v>
      </c>
      <c r="E221" s="97">
        <f>D221*100/D224</f>
        <v>6.2194585422422892E-2</v>
      </c>
      <c r="F221" s="8"/>
      <c r="G221" s="93" t="s">
        <v>613</v>
      </c>
      <c r="H221" s="103">
        <v>1</v>
      </c>
      <c r="I221" s="103">
        <v>400000</v>
      </c>
      <c r="J221" s="103"/>
      <c r="K221" s="95">
        <f t="shared" si="8"/>
        <v>400000</v>
      </c>
      <c r="L221" s="8"/>
    </row>
    <row r="222" spans="1:12" ht="26.25" thickBot="1" x14ac:dyDescent="0.3">
      <c r="A222" s="8"/>
      <c r="B222" s="93" t="s">
        <v>317</v>
      </c>
      <c r="C222" s="103">
        <v>17</v>
      </c>
      <c r="D222" s="103">
        <v>1975331</v>
      </c>
      <c r="E222" s="97">
        <f>D222*100/D224</f>
        <v>0.3071372315426501</v>
      </c>
      <c r="F222" s="8"/>
      <c r="G222" s="93" t="s">
        <v>317</v>
      </c>
      <c r="H222" s="103">
        <v>17</v>
      </c>
      <c r="I222" s="103">
        <v>1975331</v>
      </c>
      <c r="J222" s="103">
        <v>900730</v>
      </c>
      <c r="K222" s="95">
        <f t="shared" si="8"/>
        <v>1074601</v>
      </c>
      <c r="L222" s="8"/>
    </row>
    <row r="223" spans="1:12" ht="15.75" thickBot="1" x14ac:dyDescent="0.3">
      <c r="A223" s="8"/>
      <c r="B223" s="93" t="s">
        <v>0</v>
      </c>
      <c r="C223" s="103">
        <v>13</v>
      </c>
      <c r="D223" s="103">
        <v>66586552</v>
      </c>
      <c r="E223" s="97">
        <f>D223*100/D224</f>
        <v>10.35330749087151</v>
      </c>
      <c r="F223" s="8"/>
      <c r="G223" s="93" t="s">
        <v>0</v>
      </c>
      <c r="H223" s="103">
        <v>13</v>
      </c>
      <c r="I223" s="103">
        <v>66586552</v>
      </c>
      <c r="J223" s="103">
        <v>2730832</v>
      </c>
      <c r="K223" s="95">
        <f t="shared" si="8"/>
        <v>63855720</v>
      </c>
      <c r="L223" s="8"/>
    </row>
    <row r="224" spans="1:12" ht="15.75" thickBot="1" x14ac:dyDescent="0.3">
      <c r="A224" s="8"/>
      <c r="B224" s="99" t="s">
        <v>614</v>
      </c>
      <c r="C224" s="104">
        <f>SUM(C199:C223)</f>
        <v>258</v>
      </c>
      <c r="D224" s="176">
        <f t="shared" ref="D224" si="9">SUM(D199:D223)</f>
        <v>643142803</v>
      </c>
      <c r="E224" s="100">
        <v>100</v>
      </c>
      <c r="F224" s="8"/>
      <c r="G224" s="101" t="s">
        <v>614</v>
      </c>
      <c r="H224" s="104">
        <f>SUM(H199:H223)</f>
        <v>258</v>
      </c>
      <c r="I224" s="176">
        <f t="shared" ref="I224:J224" si="10">SUM(I199:I223)</f>
        <v>643142803</v>
      </c>
      <c r="J224" s="104">
        <f t="shared" si="10"/>
        <v>79230871</v>
      </c>
      <c r="K224" s="104">
        <f t="shared" si="8"/>
        <v>563911932</v>
      </c>
      <c r="L224" s="8"/>
    </row>
    <row r="225" spans="1:12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</sheetData>
  <mergeCells count="68">
    <mergeCell ref="A17:A18"/>
    <mergeCell ref="D17:D18"/>
    <mergeCell ref="E17:E18"/>
    <mergeCell ref="H17:H18"/>
    <mergeCell ref="A1:H1"/>
    <mergeCell ref="A2:A4"/>
    <mergeCell ref="D2:D4"/>
    <mergeCell ref="E2:E4"/>
    <mergeCell ref="H2:H4"/>
    <mergeCell ref="A10:H10"/>
    <mergeCell ref="A11:A12"/>
    <mergeCell ref="D11:D12"/>
    <mergeCell ref="E11:E12"/>
    <mergeCell ref="H11:H12"/>
    <mergeCell ref="A16:H16"/>
    <mergeCell ref="A22:H22"/>
    <mergeCell ref="A36:H36"/>
    <mergeCell ref="A57:J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A90:J90"/>
    <mergeCell ref="A91:A92"/>
    <mergeCell ref="B91:B92"/>
    <mergeCell ref="C91:C92"/>
    <mergeCell ref="D91:D92"/>
    <mergeCell ref="F91:F92"/>
    <mergeCell ref="G91:G92"/>
    <mergeCell ref="H91:H92"/>
    <mergeCell ref="I91:I92"/>
    <mergeCell ref="A114:H114"/>
    <mergeCell ref="A115:A117"/>
    <mergeCell ref="B115:B117"/>
    <mergeCell ref="C115:C117"/>
    <mergeCell ref="D115:D117"/>
    <mergeCell ref="E115:E117"/>
    <mergeCell ref="F115:F117"/>
    <mergeCell ref="G115:G117"/>
    <mergeCell ref="A126:H126"/>
    <mergeCell ref="A127:A129"/>
    <mergeCell ref="B127:B129"/>
    <mergeCell ref="D127:D129"/>
    <mergeCell ref="E127:E129"/>
    <mergeCell ref="F127:F129"/>
    <mergeCell ref="A150:H150"/>
    <mergeCell ref="A151:A152"/>
    <mergeCell ref="B151:B152"/>
    <mergeCell ref="D151:D152"/>
    <mergeCell ref="E151:E152"/>
    <mergeCell ref="F151:F152"/>
    <mergeCell ref="A165:H165"/>
    <mergeCell ref="I197:I198"/>
    <mergeCell ref="J197:J198"/>
    <mergeCell ref="B197:B198"/>
    <mergeCell ref="C197:C198"/>
    <mergeCell ref="G197:G198"/>
    <mergeCell ref="H197:H198"/>
    <mergeCell ref="A166:A167"/>
    <mergeCell ref="B166:B167"/>
    <mergeCell ref="C166:C167"/>
    <mergeCell ref="D166:D167"/>
    <mergeCell ref="E166:E167"/>
  </mergeCells>
  <pageMargins left="0.7" right="0.7" top="0.75" bottom="0.75" header="0.3" footer="0.3"/>
  <pageSetup paperSize="9" scale="2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Sayfa3</vt:lpstr>
      <vt:lpstr>Sayfa1!Yazdırma_Başlıkları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2017-04-17T11:09:26Z</dcterms:modified>
</cp:coreProperties>
</file>